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1640" activeTab="0"/>
  </bookViews>
  <sheets>
    <sheet name="RZiS p" sheetId="1" r:id="rId1"/>
  </sheets>
  <definedNames>
    <definedName name="_xlnm.Print_Area" localSheetId="0">'RZiS p'!$A$1:$D$55</definedName>
  </definedNames>
  <calcPr fullCalcOnLoad="1"/>
</workbook>
</file>

<file path=xl/sharedStrings.xml><?xml version="1.0" encoding="utf-8"?>
<sst xmlns="http://schemas.openxmlformats.org/spreadsheetml/2006/main" count="70" uniqueCount="57">
  <si>
    <t>RACHUNEK ZYSKÓW I STRAT</t>
  </si>
  <si>
    <t>(wariant porównawczy)</t>
  </si>
  <si>
    <t xml:space="preserve">                                     r.</t>
  </si>
  <si>
    <t>A. Przychody netto ze sprzedaży i zrównane z nimi, w tym: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</si>
  <si>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</si>
  <si>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</si>
  <si>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</si>
  <si>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</si>
  <si>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</si>
  <si>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</si>
  <si>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</si>
  <si>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</si>
  <si>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</si>
  <si>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V. Wynagrodzenia</t>
  </si>
  <si>
    <t xml:space="preserve">VI. Ubezpieczenia społeczne i inne świadczenia  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</si>
  <si>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</si>
  <si>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</si>
  <si>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</si>
  <si>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</si>
  <si>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I. Zysk ze zbycia niefinansowych aktywów trwałych</t>
  </si>
  <si>
    <t>II. Dotacje</t>
  </si>
  <si>
    <t>E. Pozostałe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</si>
  <si>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</si>
  <si>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</si>
  <si>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</si>
  <si>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</si>
  <si>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H. Koszty finansowe</t>
  </si>
  <si>
    <t>I. Odsetki, w tym:</t>
  </si>
  <si>
    <t>I. Zysk (strata) z działalności gospodarczej (F+G-H)</t>
  </si>
  <si>
    <t>J. Wynik zdarzeń nadzwyczajnych (J.I.-J.II.)</t>
  </si>
  <si>
    <t>I. Zyski nadzwyczajne</t>
  </si>
  <si>
    <t>II. Straty nadzwyczajne</t>
  </si>
  <si>
    <t>K. Zysk (strata) brutto (I+/-J)</t>
  </si>
  <si>
    <t>M. Podatek dochodowy</t>
  </si>
  <si>
    <t>N. Pozostałe obowiązkowe zmniejszenia zysku (zwiększenia straty</t>
  </si>
  <si>
    <t>N. Zysk (strata) netto (K-L-M)</t>
  </si>
  <si>
    <t>.....................................................................</t>
  </si>
  <si>
    <r>
      <t>(nazwisko i imię, podpis osoby sporządzającej</t>
    </r>
    <r>
      <rPr>
        <sz val="10"/>
        <rFont val="Arial CE"/>
        <family val="0"/>
      </rPr>
      <t>)</t>
    </r>
  </si>
  <si>
    <t>(nazwisko i imię, podpis kierownika jednostki)</t>
  </si>
  <si>
    <t>nr</t>
  </si>
  <si>
    <t>1. w tym: dotacje zaliczne do przychodów (podmiotowe, przedmiotowe, na  pierwsze wyposażenie w środki obrotowe)</t>
  </si>
  <si>
    <t>V. Pozostałe dochody budżetowe</t>
  </si>
  <si>
    <t>x</t>
  </si>
  <si>
    <t>IX. Udzielone dotacje</t>
  </si>
  <si>
    <t>X. Inne świadczenia finansowane z budżetu</t>
  </si>
  <si>
    <t>XI. Pozostałe obciążenia</t>
  </si>
  <si>
    <t>III. Pokrycie amortyzacji</t>
  </si>
  <si>
    <t>IV. Inne przychody operacyjne</t>
  </si>
  <si>
    <t>II. Pozostałe koszty operacyjne</t>
  </si>
  <si>
    <t>III. Inne</t>
  </si>
  <si>
    <t>II. Inne</t>
  </si>
  <si>
    <t>Treść</t>
  </si>
  <si>
    <r>
      <t xml:space="preserve">sporządzony za okres od </t>
    </r>
    <r>
      <rPr>
        <b/>
        <sz val="10"/>
        <rFont val="Arial CE"/>
        <family val="0"/>
      </rPr>
      <t xml:space="preserve"> 01.01.2007 r.</t>
    </r>
    <r>
      <rPr>
        <sz val="10"/>
        <rFont val="Arial CE"/>
        <family val="0"/>
      </rPr>
      <t xml:space="preserve"> do   </t>
    </r>
    <r>
      <rPr>
        <b/>
        <sz val="10"/>
        <rFont val="Arial CE"/>
        <family val="0"/>
      </rPr>
      <t>31.12.2007 r.</t>
    </r>
  </si>
  <si>
    <t>I. Koszty inwestycji finansowanych ze środków własnych zakłądów budżetowych i dochodów własnych jednostek budżetowych</t>
  </si>
  <si>
    <t>REGIONALNA IZBA  OBRACHUNKOWA</t>
  </si>
  <si>
    <t>W SZCZECINIE ODDZIAŁ ZAMIEJSCOWY W KOSZALINIE</t>
  </si>
  <si>
    <t>Sporządzono, dnia 28 kwietnia  2008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</si>
</sst>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3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Book Antiqua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4" fontId="1" fillId="33" borderId="11" xfId="0" applyNumberFormat="1" applyFont="1" applyFill="1" applyBorder="1" applyAlignment="1" applyProtection="1">
      <alignment wrapText="1"/>
      <protection/>
    </xf>
    <xf numFmtId="4" fontId="1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wrapText="1"/>
    </xf>
    <xf numFmtId="4" fontId="2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3">
      <selection activeCell="C9" sqref="C9"/>
    </sheetView>
  </sheetViews>
  <sheetFormatPr defaultColWidth="9.00390625" defaultRowHeight="12.75"/>
  <cols>
    <col min="1" max="1" width="40.25390625" style="3" customWidth="1"/>
    <col min="2" max="2" width="6.375" style="3" customWidth="1"/>
    <col min="3" max="3" width="20.125" style="3" customWidth="1"/>
    <col min="4" max="4" width="20.25390625" style="3" customWidth="1"/>
    <col min="5" max="7" width="9.125" style="3" hidden="1" customWidth="1"/>
    <col min="8" max="16384" width="9.125" style="3" customWidth="1"/>
  </cols>
  <sheetData>
    <row r="1" spans="1:4" ht="12" customHeight="1">
      <c r="A1" s="1"/>
      <c r="B1" s="2"/>
      <c r="C1" s="21" t="s">
        <v>54</v>
      </c>
      <c r="D1" s="22"/>
    </row>
    <row r="2" spans="1:4" ht="12.75">
      <c r="A2" s="2"/>
      <c r="B2" s="21" t="s">
        <v>55</v>
      </c>
      <c r="C2" s="21"/>
      <c r="D2" s="22"/>
    </row>
    <row r="3" spans="1:4" ht="18.75">
      <c r="A3" s="20" t="s">
        <v>0</v>
      </c>
      <c r="B3" s="20"/>
      <c r="C3" s="20"/>
      <c r="D3" s="20"/>
    </row>
    <row r="4" ht="12.75">
      <c r="A4" s="3" t="s">
        <v>52</v>
      </c>
    </row>
    <row r="5" ht="12.75">
      <c r="A5" s="3" t="s">
        <v>1</v>
      </c>
    </row>
    <row r="6" spans="1:4" s="5" customFormat="1" ht="11.25">
      <c r="A6" s="11" t="s">
        <v>51</v>
      </c>
      <c r="B6" s="11" t="s">
        <v>39</v>
      </c>
      <c r="C6" s="4" t="s">
        <v>2</v>
      </c>
      <c r="D6" s="4" t="s">
        <v>2</v>
      </c>
    </row>
    <row r="7" spans="1:4" s="5" customFormat="1" ht="22.5">
      <c r="A7" s="4" t="s">
        <v>3</v>
      </c>
      <c r="B7" s="12" t="s">
        <v>42</v>
      </c>
      <c r="C7" s="6">
        <f>SUM(C8:C13)</f>
        <v>32875387.86</v>
      </c>
      <c r="D7" s="6">
        <f>SUM(D8:D13)</f>
        <v>11226673.96</v>
      </c>
    </row>
    <row r="8" spans="1:4" s="5" customFormat="1" ht="12.75">
      <c r="A8" s="8" t="s">
        <v>4</v>
      </c>
      <c r="B8" s="13">
        <v>1</v>
      </c>
      <c r="C8" s="9">
        <v>0</v>
      </c>
      <c r="D8" s="9">
        <v>53732.75</v>
      </c>
    </row>
    <row r="9" spans="1:4" s="5" customFormat="1" ht="33.75">
      <c r="A9" s="8" t="s">
        <v>40</v>
      </c>
      <c r="B9" s="13">
        <v>2</v>
      </c>
      <c r="C9" s="9">
        <v>0</v>
      </c>
      <c r="D9" s="9">
        <v>0</v>
      </c>
    </row>
    <row r="10" spans="1:4" s="5" customFormat="1" ht="22.5">
      <c r="A10" s="8" t="s">
        <v>5</v>
      </c>
      <c r="B10" s="13">
        <v>3</v>
      </c>
      <c r="C10" s="9">
        <v>0</v>
      </c>
      <c r="D10" s="9">
        <v>0</v>
      </c>
    </row>
    <row r="11" spans="1:4" s="5" customFormat="1" ht="22.5">
      <c r="A11" s="8" t="s">
        <v>6</v>
      </c>
      <c r="B11" s="13">
        <v>4</v>
      </c>
      <c r="C11" s="9">
        <v>0</v>
      </c>
      <c r="D11" s="9">
        <v>0</v>
      </c>
    </row>
    <row r="12" spans="1:4" s="5" customFormat="1" ht="12" customHeight="1">
      <c r="A12" s="8" t="s">
        <v>7</v>
      </c>
      <c r="B12" s="13">
        <v>5</v>
      </c>
      <c r="C12" s="9">
        <v>0</v>
      </c>
      <c r="D12" s="9">
        <v>0</v>
      </c>
    </row>
    <row r="13" spans="1:4" s="5" customFormat="1" ht="12" customHeight="1">
      <c r="A13" s="8" t="s">
        <v>41</v>
      </c>
      <c r="B13" s="13">
        <v>6</v>
      </c>
      <c r="C13" s="9">
        <v>32875387.86</v>
      </c>
      <c r="D13" s="9">
        <v>11172941.21</v>
      </c>
    </row>
    <row r="14" spans="1:4" s="5" customFormat="1" ht="12.75">
      <c r="A14" s="4" t="s">
        <v>8</v>
      </c>
      <c r="B14" s="12" t="s">
        <v>42</v>
      </c>
      <c r="C14" s="7">
        <f>SUM(C15:C18,C19:C25)</f>
        <v>13117496.029999997</v>
      </c>
      <c r="D14" s="7">
        <f>SUM(D15:D18,D19:D25)</f>
        <v>13867856.51</v>
      </c>
    </row>
    <row r="15" spans="1:4" s="5" customFormat="1" ht="12.75">
      <c r="A15" s="8" t="s">
        <v>9</v>
      </c>
      <c r="B15" s="13">
        <v>7</v>
      </c>
      <c r="C15" s="9">
        <v>1409833.42</v>
      </c>
      <c r="D15" s="9">
        <v>1141759.39</v>
      </c>
    </row>
    <row r="16" spans="1:4" s="5" customFormat="1" ht="12.75">
      <c r="A16" s="8" t="s">
        <v>10</v>
      </c>
      <c r="B16" s="13">
        <v>8</v>
      </c>
      <c r="C16" s="9">
        <v>1483219.77</v>
      </c>
      <c r="D16" s="9">
        <v>1680829.88</v>
      </c>
    </row>
    <row r="17" spans="1:4" s="5" customFormat="1" ht="12.75">
      <c r="A17" s="8" t="s">
        <v>11</v>
      </c>
      <c r="B17" s="13">
        <v>9</v>
      </c>
      <c r="C17" s="9">
        <v>2113122.86</v>
      </c>
      <c r="D17" s="9">
        <v>2347258.06</v>
      </c>
    </row>
    <row r="18" spans="1:4" s="5" customFormat="1" ht="12.75">
      <c r="A18" s="8" t="s">
        <v>12</v>
      </c>
      <c r="B18" s="13">
        <v>10</v>
      </c>
      <c r="C18" s="9">
        <v>8829.89</v>
      </c>
      <c r="D18" s="9">
        <v>5521.2</v>
      </c>
    </row>
    <row r="19" spans="1:4" s="5" customFormat="1" ht="12.75">
      <c r="A19" s="8" t="s">
        <v>13</v>
      </c>
      <c r="B19" s="13">
        <v>11</v>
      </c>
      <c r="C19" s="9">
        <v>4674886.89</v>
      </c>
      <c r="D19" s="9">
        <v>5028273.42</v>
      </c>
    </row>
    <row r="20" spans="1:4" s="5" customFormat="1" ht="12.75">
      <c r="A20" s="8" t="s">
        <v>14</v>
      </c>
      <c r="B20" s="13">
        <v>12</v>
      </c>
      <c r="C20" s="9">
        <v>2553876.92</v>
      </c>
      <c r="D20" s="9">
        <v>1327069.34</v>
      </c>
    </row>
    <row r="21" spans="1:4" s="5" customFormat="1" ht="12.75">
      <c r="A21" s="8" t="s">
        <v>15</v>
      </c>
      <c r="B21" s="13">
        <v>13</v>
      </c>
      <c r="C21" s="9">
        <v>872726.28</v>
      </c>
      <c r="D21" s="9">
        <v>1022993.5</v>
      </c>
    </row>
    <row r="22" spans="1:4" s="5" customFormat="1" ht="12.75">
      <c r="A22" s="8" t="s">
        <v>16</v>
      </c>
      <c r="B22" s="13">
        <v>14</v>
      </c>
      <c r="C22" s="9">
        <v>0</v>
      </c>
      <c r="D22" s="9">
        <v>0</v>
      </c>
    </row>
    <row r="23" spans="1:4" s="5" customFormat="1" ht="12.75">
      <c r="A23" s="8" t="s">
        <v>43</v>
      </c>
      <c r="B23" s="13">
        <v>15</v>
      </c>
      <c r="C23" s="9">
        <v>1000</v>
      </c>
      <c r="D23" s="9">
        <v>0</v>
      </c>
    </row>
    <row r="24" spans="1:4" s="5" customFormat="1" ht="12.75">
      <c r="A24" s="8" t="s">
        <v>44</v>
      </c>
      <c r="B24" s="13">
        <v>16</v>
      </c>
      <c r="C24" s="9">
        <v>0</v>
      </c>
      <c r="D24" s="9">
        <v>1314151.72</v>
      </c>
    </row>
    <row r="25" spans="1:4" s="5" customFormat="1" ht="12.75">
      <c r="A25" s="8" t="s">
        <v>45</v>
      </c>
      <c r="B25" s="13">
        <v>17</v>
      </c>
      <c r="C25" s="9">
        <v>0</v>
      </c>
      <c r="D25" s="9">
        <v>0</v>
      </c>
    </row>
    <row r="26" spans="1:4" s="5" customFormat="1" ht="12.75">
      <c r="A26" s="4" t="s">
        <v>17</v>
      </c>
      <c r="B26" s="13" t="s">
        <v>42</v>
      </c>
      <c r="C26" s="7">
        <f>C7-C14</f>
        <v>19757891.830000002</v>
      </c>
      <c r="D26" s="7">
        <f>D7-D14</f>
        <v>-2641182.549999999</v>
      </c>
    </row>
    <row r="27" spans="1:4" s="5" customFormat="1" ht="12.75">
      <c r="A27" s="4" t="s">
        <v>18</v>
      </c>
      <c r="B27" s="12" t="s">
        <v>42</v>
      </c>
      <c r="C27" s="7">
        <f>SUM(C28:C31)</f>
        <v>1565909.96</v>
      </c>
      <c r="D27" s="7">
        <f>SUM(D28:D31)</f>
        <v>1241108.16</v>
      </c>
    </row>
    <row r="28" spans="1:4" s="5" customFormat="1" ht="12.75">
      <c r="A28" s="8" t="s">
        <v>19</v>
      </c>
      <c r="B28" s="12">
        <v>18</v>
      </c>
      <c r="C28" s="9">
        <v>0</v>
      </c>
      <c r="D28" s="9">
        <v>0</v>
      </c>
    </row>
    <row r="29" spans="1:4" s="5" customFormat="1" ht="12.75">
      <c r="A29" s="8" t="s">
        <v>20</v>
      </c>
      <c r="B29" s="12">
        <v>19</v>
      </c>
      <c r="C29" s="9">
        <v>0</v>
      </c>
      <c r="D29" s="9">
        <v>0</v>
      </c>
    </row>
    <row r="30" spans="1:4" s="5" customFormat="1" ht="12.75">
      <c r="A30" s="8" t="s">
        <v>46</v>
      </c>
      <c r="B30" s="12">
        <v>20</v>
      </c>
      <c r="C30" s="9">
        <v>1392638.26</v>
      </c>
      <c r="D30" s="9">
        <v>1141759.39</v>
      </c>
    </row>
    <row r="31" spans="1:4" s="5" customFormat="1" ht="12.75">
      <c r="A31" s="8" t="s">
        <v>47</v>
      </c>
      <c r="B31" s="12">
        <v>21</v>
      </c>
      <c r="C31" s="9">
        <v>173271.7</v>
      </c>
      <c r="D31" s="9">
        <v>99348.77</v>
      </c>
    </row>
    <row r="32" spans="1:4" s="5" customFormat="1" ht="12.75">
      <c r="A32" s="16" t="s">
        <v>21</v>
      </c>
      <c r="B32" s="15" t="s">
        <v>42</v>
      </c>
      <c r="C32" s="7">
        <f>SUM(C33:C34)</f>
        <v>0</v>
      </c>
      <c r="D32" s="7">
        <f>SUM(D33:D34)</f>
        <v>41157.49</v>
      </c>
    </row>
    <row r="33" spans="1:4" s="5" customFormat="1" ht="33.75">
      <c r="A33" s="8" t="s">
        <v>53</v>
      </c>
      <c r="B33" s="14">
        <v>22</v>
      </c>
      <c r="C33" s="9">
        <v>0</v>
      </c>
      <c r="D33" s="9">
        <v>0</v>
      </c>
    </row>
    <row r="34" spans="1:4" s="5" customFormat="1" ht="12.75">
      <c r="A34" s="17" t="s">
        <v>48</v>
      </c>
      <c r="B34" s="15">
        <v>23</v>
      </c>
      <c r="C34" s="9">
        <v>0</v>
      </c>
      <c r="D34" s="9">
        <v>41157.49</v>
      </c>
    </row>
    <row r="35" spans="1:4" s="5" customFormat="1" ht="12.75">
      <c r="A35" s="4" t="s">
        <v>22</v>
      </c>
      <c r="B35" s="12" t="s">
        <v>42</v>
      </c>
      <c r="C35" s="7">
        <f>C26+C27-C32</f>
        <v>21323801.790000003</v>
      </c>
      <c r="D35" s="7">
        <f>D26+D27-D32</f>
        <v>-1441231.879999999</v>
      </c>
    </row>
    <row r="36" spans="1:4" s="5" customFormat="1" ht="12.75">
      <c r="A36" s="4" t="s">
        <v>23</v>
      </c>
      <c r="B36" s="12" t="s">
        <v>42</v>
      </c>
      <c r="C36" s="7">
        <f>SUM(C37,C38,C39:C39)</f>
        <v>1217119.2600000002</v>
      </c>
      <c r="D36" s="7">
        <f>SUM(D37,D38,D39:D39)</f>
        <v>696067.53</v>
      </c>
    </row>
    <row r="37" spans="1:4" s="5" customFormat="1" ht="12.75">
      <c r="A37" s="17" t="s">
        <v>24</v>
      </c>
      <c r="B37" s="15">
        <v>24</v>
      </c>
      <c r="C37" s="9">
        <v>364</v>
      </c>
      <c r="D37" s="9">
        <v>0</v>
      </c>
    </row>
    <row r="38" spans="1:4" s="5" customFormat="1" ht="12.75">
      <c r="A38" s="8" t="s">
        <v>25</v>
      </c>
      <c r="B38" s="12">
        <v>25</v>
      </c>
      <c r="C38" s="9">
        <v>1063425.37</v>
      </c>
      <c r="D38" s="9">
        <v>622276.6</v>
      </c>
    </row>
    <row r="39" spans="1:4" s="5" customFormat="1" ht="12.75">
      <c r="A39" s="8" t="s">
        <v>49</v>
      </c>
      <c r="B39" s="12">
        <v>26</v>
      </c>
      <c r="C39" s="9">
        <v>153329.89</v>
      </c>
      <c r="D39" s="9">
        <v>73790.93</v>
      </c>
    </row>
    <row r="40" spans="1:4" s="5" customFormat="1" ht="12.75">
      <c r="A40" s="4" t="s">
        <v>26</v>
      </c>
      <c r="B40" s="12" t="s">
        <v>42</v>
      </c>
      <c r="C40" s="7">
        <f>SUM(C41,C42:C42)</f>
        <v>129819.71</v>
      </c>
      <c r="D40" s="7">
        <f>SUM(D41,D42:D42)</f>
        <v>110242.52</v>
      </c>
    </row>
    <row r="41" spans="1:4" s="5" customFormat="1" ht="12.75">
      <c r="A41" s="8" t="s">
        <v>27</v>
      </c>
      <c r="B41" s="12">
        <v>27</v>
      </c>
      <c r="C41" s="10">
        <v>129819.71</v>
      </c>
      <c r="D41" s="10">
        <v>110242.52</v>
      </c>
    </row>
    <row r="42" spans="1:4" s="5" customFormat="1" ht="12.75">
      <c r="A42" s="17" t="s">
        <v>50</v>
      </c>
      <c r="B42" s="15">
        <v>28</v>
      </c>
      <c r="C42" s="9">
        <v>0</v>
      </c>
      <c r="D42" s="9">
        <v>0</v>
      </c>
    </row>
    <row r="43" spans="1:4" s="5" customFormat="1" ht="12" customHeight="1">
      <c r="A43" s="4" t="s">
        <v>28</v>
      </c>
      <c r="B43" s="12" t="s">
        <v>42</v>
      </c>
      <c r="C43" s="7">
        <f>C35+C36-C40</f>
        <v>22411101.340000004</v>
      </c>
      <c r="D43" s="7">
        <f>D35+D36-D40</f>
        <v>-855406.869999999</v>
      </c>
    </row>
    <row r="44" spans="1:4" s="5" customFormat="1" ht="12.75">
      <c r="A44" s="4" t="s">
        <v>29</v>
      </c>
      <c r="B44" s="12" t="s">
        <v>42</v>
      </c>
      <c r="C44" s="7">
        <f>C45-C46</f>
        <v>0</v>
      </c>
      <c r="D44" s="7">
        <f>D45-D46</f>
        <v>0</v>
      </c>
    </row>
    <row r="45" spans="1:4" s="5" customFormat="1" ht="12.75">
      <c r="A45" s="8" t="s">
        <v>30</v>
      </c>
      <c r="B45" s="12">
        <v>29</v>
      </c>
      <c r="C45" s="9">
        <v>0</v>
      </c>
      <c r="D45" s="9">
        <v>0</v>
      </c>
    </row>
    <row r="46" spans="1:4" s="5" customFormat="1" ht="12.75">
      <c r="A46" s="8" t="s">
        <v>31</v>
      </c>
      <c r="B46" s="12">
        <v>30</v>
      </c>
      <c r="C46" s="9">
        <v>0</v>
      </c>
      <c r="D46" s="9">
        <v>0</v>
      </c>
    </row>
    <row r="47" spans="1:4" s="5" customFormat="1" ht="12.75">
      <c r="A47" s="4" t="s">
        <v>32</v>
      </c>
      <c r="B47" s="12">
        <v>31</v>
      </c>
      <c r="C47" s="7">
        <f>SUM(C43:C44)</f>
        <v>22411101.340000004</v>
      </c>
      <c r="D47" s="7">
        <f>SUM(D43:D44)</f>
        <v>-855406.869999999</v>
      </c>
    </row>
    <row r="48" spans="1:4" s="5" customFormat="1" ht="12.75">
      <c r="A48" s="4" t="s">
        <v>33</v>
      </c>
      <c r="B48" s="12" t="s">
        <v>42</v>
      </c>
      <c r="C48" s="7">
        <v>0</v>
      </c>
      <c r="D48" s="7">
        <v>0</v>
      </c>
    </row>
    <row r="49" spans="1:4" s="5" customFormat="1" ht="22.5">
      <c r="A49" s="4" t="s">
        <v>34</v>
      </c>
      <c r="B49" s="12" t="s">
        <v>42</v>
      </c>
      <c r="C49" s="7">
        <v>0</v>
      </c>
      <c r="D49" s="7">
        <v>0</v>
      </c>
    </row>
    <row r="50" spans="1:4" s="5" customFormat="1" ht="12.75">
      <c r="A50" s="4" t="s">
        <v>35</v>
      </c>
      <c r="B50" s="12">
        <v>32</v>
      </c>
      <c r="C50" s="7">
        <f>C47-C48-C49</f>
        <v>22411101.340000004</v>
      </c>
      <c r="D50" s="7">
        <f>D47-D48-D49</f>
        <v>-855406.869999999</v>
      </c>
    </row>
    <row r="51" ht="12.75">
      <c r="A51" s="3" t="s">
        <v>56</v>
      </c>
    </row>
    <row r="52" ht="12.75">
      <c r="A52" s="3" t="s">
        <v>36</v>
      </c>
    </row>
    <row r="53" spans="1:4" ht="12.75">
      <c r="A53" s="23" t="s">
        <v>37</v>
      </c>
      <c r="B53" s="23"/>
      <c r="C53" s="23"/>
      <c r="D53" s="23"/>
    </row>
    <row r="54" spans="1:4" ht="12.75">
      <c r="A54" s="18"/>
      <c r="C54" s="18"/>
      <c r="D54" s="18" t="s">
        <v>36</v>
      </c>
    </row>
    <row r="55" spans="1:4" ht="12.75">
      <c r="A55" s="19" t="s">
        <v>38</v>
      </c>
      <c r="B55" s="19"/>
      <c r="C55" s="19"/>
      <c r="D55" s="19"/>
    </row>
  </sheetData>
  <sheetProtection/>
  <protectedRanges>
    <protectedRange sqref="A54:D54" name="Zakres14"/>
    <protectedRange sqref="A52:B52" name="Zakres13"/>
    <protectedRange sqref="A51:B51" name="Zakres12"/>
    <protectedRange sqref="C48:D49" name="Zakres11"/>
    <protectedRange sqref="C45:D46" name="Zakres10"/>
    <protectedRange sqref="C41:D42" name="Zakres9"/>
    <protectedRange sqref="C37:D39" name="Zakres8"/>
    <protectedRange sqref="C33:D34" name="Zakres7"/>
    <protectedRange sqref="C28:D31" name="Zakres6"/>
    <protectedRange sqref="C15:D25" name="Zakres5"/>
    <protectedRange sqref="C8:D13" name="Zakres4"/>
    <protectedRange sqref="C6:D6" name="Zakres3"/>
    <protectedRange sqref="A4:B4" name="Zakres2"/>
    <protectedRange sqref="A1:B1" name="Zakres1"/>
  </protectedRanges>
  <mergeCells count="3">
    <mergeCell ref="A53:D53"/>
    <mergeCell ref="A55:D55"/>
    <mergeCell ref="A3:D3"/>
  </mergeCells>
  <printOptions/>
  <pageMargins left="0.7480314960629921" right="0.7480314960629921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Anna_Ostapczuk</dc:creator>
  <cp:keywords/>
  <dc:description/>
  <cp:lastModifiedBy>Jolanta Włodarek</cp:lastModifiedBy>
  <cp:lastPrinted>2008-04-28T12:45:38Z</cp:lastPrinted>
  <dcterms:created xsi:type="dcterms:W3CDTF">2007-01-05T07:29:36Z</dcterms:created>
  <dcterms:modified xsi:type="dcterms:W3CDTF">2008-04-28T12:45:41Z</dcterms:modified>
  <cp:category/>
  <cp:version/>
  <cp:contentType/>
  <cp:contentStatus/>
</cp:coreProperties>
</file>