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</sheets>
  <definedNames>
    <definedName name="_xlnm.Print_Area" localSheetId="0">'Arkusz1'!$A$1:$G$97</definedName>
  </definedNames>
  <calcPr fullCalcOnLoad="1"/>
</workbook>
</file>

<file path=xl/sharedStrings.xml><?xml version="1.0" encoding="utf-8"?>
<sst xmlns="http://schemas.openxmlformats.org/spreadsheetml/2006/main" count="117" uniqueCount="80">
  <si>
    <t>Załącznik Nr 1.</t>
  </si>
  <si>
    <r>
      <t>do Uchwały  Nr V</t>
    </r>
    <r>
      <rPr>
        <b/>
        <sz val="9"/>
        <color indexed="8"/>
        <rFont val="Times New Roman"/>
        <family val="1"/>
      </rPr>
      <t>/14/</t>
    </r>
    <r>
      <rPr>
        <sz val="9"/>
        <color indexed="8"/>
        <rFont val="Times New Roman"/>
        <family val="1"/>
      </rPr>
      <t xml:space="preserve"> 2007</t>
    </r>
  </si>
  <si>
    <t>Rady Gminy Ustronie Morskie</t>
  </si>
  <si>
    <t>z dnia 26 stycznia 2007 r .</t>
  </si>
  <si>
    <t xml:space="preserve">DOCHODY BUDŻETU GMINY </t>
  </si>
  <si>
    <r>
      <t>Według klasyfikacji bud</t>
    </r>
    <r>
      <rPr>
        <b/>
        <sz val="12"/>
        <rFont val="Times New Roman"/>
        <family val="1"/>
      </rPr>
      <t>ż</t>
    </r>
    <r>
      <rPr>
        <b/>
        <sz val="12"/>
        <rFont val="Bodoni MT"/>
        <family val="1"/>
      </rPr>
      <t xml:space="preserve">etowej </t>
    </r>
  </si>
  <si>
    <t>Dz.</t>
  </si>
  <si>
    <t>Rozdz.</t>
  </si>
  <si>
    <t xml:space="preserve">Par. </t>
  </si>
  <si>
    <t>Nazwa podziałki klasyfikacji budżetowej</t>
  </si>
  <si>
    <t>Przewidywane wykonanie 2006</t>
  </si>
  <si>
    <r>
      <t xml:space="preserve">     </t>
    </r>
    <r>
      <rPr>
        <b/>
        <sz val="12"/>
        <rFont val="Harrington"/>
        <family val="5"/>
      </rPr>
      <t>PROJEKT            na 2007</t>
    </r>
  </si>
  <si>
    <t>%</t>
  </si>
  <si>
    <t>TURYSTYKA</t>
  </si>
  <si>
    <t>Wpływy za upowszechnianie turystyki</t>
  </si>
  <si>
    <t>Umowa sponsoringu-kompensująca usługę reklamową z otrzymaniem wyposażenia plaży</t>
  </si>
  <si>
    <t>GOSPODARKA MIESZKANIOWA</t>
  </si>
  <si>
    <t>Wpływy za użytkowanie wieczyste oraz z tytuły opłaty adiacenckiej</t>
  </si>
  <si>
    <t>Wpływy z tytułu renty planistycznej i wywłaszczenia gruntów</t>
  </si>
  <si>
    <t>Koszty upomnienia i prolongata</t>
  </si>
  <si>
    <t xml:space="preserve">Dzierżawa nieruchomości i opłaty za media, czynsze mieszkaniowe i opłata za wodę i ścieki </t>
  </si>
  <si>
    <t>Wpływy z tytułu przekształcenia prawa użytkowania wieczystego</t>
  </si>
  <si>
    <t>Wpływy ze sprzedaży składników majątkowych</t>
  </si>
  <si>
    <t>Odsetki od nieterminowych wpłat z tytułu podatków i opłat</t>
  </si>
  <si>
    <t>DZIAŁALNOŚĆ USŁUGOWA</t>
  </si>
  <si>
    <t>Wpływy z opłat cmentarnych</t>
  </si>
  <si>
    <t>ADMINISTRACJA PUBLICZNA</t>
  </si>
  <si>
    <t>Dotacja celowa USC</t>
  </si>
  <si>
    <t>Dochody z tytułu dowodów osobistych</t>
  </si>
  <si>
    <t>Wpływy z opłat za specyfikacje przetargową, itp.</t>
  </si>
  <si>
    <t xml:space="preserve">Wpływy z tyt. Wynagrodzenia płatnika składek </t>
  </si>
  <si>
    <t>URZĘDY NACZELN.ORGANÓW WŁADZY PAŃSTW., KONTROLI I OCHRONY O PRAWA ...</t>
  </si>
  <si>
    <t>Dotacja celowa-spisy wyborców</t>
  </si>
  <si>
    <r>
      <t xml:space="preserve">    </t>
    </r>
    <r>
      <rPr>
        <b/>
        <sz val="12"/>
        <rFont val="Harrington"/>
        <family val="5"/>
      </rPr>
      <t>PROJEKT            na 2007</t>
    </r>
  </si>
  <si>
    <t>DOCHODY OD OSÓB PRAWNYCH, OSÓB FIZYCZNYCH I OD INNYCH JEDNOSTEK...</t>
  </si>
  <si>
    <t>Podatek od działalności gospod. osób fizycznych opłacany w formie karty podatkowej</t>
  </si>
  <si>
    <t>Podatek od nieruchomości od osób prawnych i innych jednostek organizacyjnych</t>
  </si>
  <si>
    <t xml:space="preserve">Podatek rolny </t>
  </si>
  <si>
    <t xml:space="preserve">Podatek leśny </t>
  </si>
  <si>
    <t>Podatek od środków transportowych</t>
  </si>
  <si>
    <t>Podatek od nieruchomości od osób fizycznych</t>
  </si>
  <si>
    <t xml:space="preserve">Podatek od spadków i darowizn </t>
  </si>
  <si>
    <t>Wpływy z opłaty targowej</t>
  </si>
  <si>
    <t>Wpływy z opłaty miejscowej</t>
  </si>
  <si>
    <t xml:space="preserve">Wpływy z opłaty administracyjnej za czynności urzędowe </t>
  </si>
  <si>
    <t>Podatek od czynności cywilnoprawnych</t>
  </si>
  <si>
    <t>Wpływy z opłaty skarbowej</t>
  </si>
  <si>
    <t>Wpływy z opłat za zezwolenia na sprzedaż alkoholu; opłata za zajęcie pasa drogowego</t>
  </si>
  <si>
    <t>Wpływy z opłat za wpis do ewidencji działalności gospodarczej</t>
  </si>
  <si>
    <t>Udział w podatku dochodowym od osób fizycznych</t>
  </si>
  <si>
    <t>RÓŻNE ROZLICZENIA</t>
  </si>
  <si>
    <t>Część oświatowa subwencji ogólnej</t>
  </si>
  <si>
    <t>Pozostałe odsetki</t>
  </si>
  <si>
    <t>OŚWIATA I WYCHOWANIE</t>
  </si>
  <si>
    <t>Wpływy z różnych opłat</t>
  </si>
  <si>
    <t>Dzierżawa nieruchomości i czynsze</t>
  </si>
  <si>
    <t>Odsetki od rachunku bankowego</t>
  </si>
  <si>
    <t>Otrzymane darowizny</t>
  </si>
  <si>
    <t>Wpływy z różnych dochodów</t>
  </si>
  <si>
    <t>Opłaty za Przedszkole</t>
  </si>
  <si>
    <t>Wynagrodzenie płatnika składek</t>
  </si>
  <si>
    <t>POMOC SPOŁECZNA</t>
  </si>
  <si>
    <t>Dotacja celowa – świadczenia rodzinne</t>
  </si>
  <si>
    <t xml:space="preserve">Dotacja celowa – składki na ub.zdrowotne </t>
  </si>
  <si>
    <t>Dotacja celowa – zasiłki i pomoc w naturze oraz skł.na ub.społ.</t>
  </si>
  <si>
    <t>Dotacja celowa na zad. własne – zasiłki i pomoc w naturze oraz skł.na ub.społ.</t>
  </si>
  <si>
    <t>Dotacja celowa na zad. własne – ośrodki pomocy społecznej</t>
  </si>
  <si>
    <t xml:space="preserve">Dotacja celowa na zad. własne </t>
  </si>
  <si>
    <t>Dotacje celowe przekazane gminie na zadania bieżące realizowane na podstawie porozumień między jednostki samorządu terytorialnego</t>
  </si>
  <si>
    <t>GOSPODARKA KOMUNALNA I OCHRONA ŚRODOWISKA</t>
  </si>
  <si>
    <t>Wpływy ze sprzedaży biletów na wysypisko</t>
  </si>
  <si>
    <t>KULTURA I OCHRONA DZIEDZICTWA NARODOWEGO</t>
  </si>
  <si>
    <t xml:space="preserve">Dzierżawa nieruchomości i czynsze </t>
  </si>
  <si>
    <t>Wpływy z opłat za lekcje muzyki</t>
  </si>
  <si>
    <t>Wpływy z opłat za korzystanie z internetu i ksera</t>
  </si>
  <si>
    <t>Wpływy ze sprzedanych książek</t>
  </si>
  <si>
    <t>Dzierżawa nieruchomości i czynsze oraz umowa kompensująca (modernizacja kawiarni „Rejs”  i kino „Pegaz”</t>
  </si>
  <si>
    <t>KULTURA FIZYCZNA I SPORT</t>
  </si>
  <si>
    <t>Wpłaty za saunę i siłownię</t>
  </si>
  <si>
    <t>OGÓŁEM: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</si>
</sst>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"/>
    <numFmt numFmtId="166" formatCode="0000"/>
    <numFmt numFmtId="167" formatCode="#,##0"/>
    <numFmt numFmtId="168" formatCode="0"/>
  </numFmts>
  <fonts count="31">
    <font>
      <sz val="10"/>
      <name val="Arial"/>
      <family val="2"/>
    </font>
    <font>
      <b/>
      <sz val="10"/>
      <color indexed="8"/>
      <name val="Garamond"/>
      <family val="1"/>
    </font>
    <font>
      <b/>
      <u val="single"/>
      <sz val="10"/>
      <name val="Book Antiqua"/>
      <family val="1"/>
    </font>
    <font>
      <b/>
      <u val="single"/>
      <sz val="10"/>
      <color indexed="8"/>
      <name val="Garamond"/>
      <family val="1"/>
    </font>
    <font>
      <sz val="10"/>
      <color indexed="8"/>
      <name val="msmincho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8"/>
      <name val="Palatino Linotype"/>
      <family val="1"/>
    </font>
    <font>
      <b/>
      <sz val="12"/>
      <name val="Bodoni MT"/>
      <family val="1"/>
    </font>
    <font>
      <b/>
      <sz val="12"/>
      <name val="Times New Roman"/>
      <family val="1"/>
    </font>
    <font>
      <sz val="10"/>
      <name val="Arial Unicode MS"/>
      <family val="0"/>
    </font>
    <font>
      <b/>
      <sz val="12"/>
      <name val="Harrington"/>
      <family val="5"/>
    </font>
    <font>
      <b/>
      <sz val="14"/>
      <name val="Bodoni MT"/>
      <family val="1"/>
    </font>
    <font>
      <sz val="11"/>
      <name val="Book Antiqua"/>
      <family val="1"/>
    </font>
    <font>
      <b/>
      <i/>
      <sz val="13"/>
      <name val="Monotype Corsiva"/>
      <family val="4"/>
    </font>
    <font>
      <i/>
      <sz val="15"/>
      <name val="Monotype Corsiva"/>
      <family val="4"/>
    </font>
    <font>
      <b/>
      <i/>
      <sz val="15"/>
      <name val="Monotype Corsiva"/>
      <family val="4"/>
    </font>
    <font>
      <i/>
      <sz val="14"/>
      <name val="Monotype Corsiva"/>
      <family val="4"/>
    </font>
    <font>
      <b/>
      <sz val="12"/>
      <name val="Verdana-Bold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name val="Book Antiqua"/>
      <family val="1"/>
    </font>
    <font>
      <sz val="10"/>
      <name val="Palatino Linotype"/>
      <family val="1"/>
    </font>
    <font>
      <b/>
      <sz val="8.5"/>
      <name val="Verdana-Bold"/>
      <family val="0"/>
    </font>
    <font>
      <sz val="10"/>
      <name val="Garamond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28"/>
      <name val="Algerian"/>
      <family val="5"/>
    </font>
    <font>
      <b/>
      <sz val="18"/>
      <name val="Harrington"/>
      <family val="5"/>
    </font>
    <font>
      <b/>
      <sz val="10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164" fontId="1" fillId="0" borderId="0" xfId="0" applyFont="1" applyAlignment="1">
      <alignment horizontal="right" vertical="top"/>
    </xf>
    <xf numFmtId="164" fontId="3" fillId="0" borderId="0" xfId="0" applyFont="1" applyAlignment="1">
      <alignment horizontal="right"/>
    </xf>
    <xf numFmtId="164" fontId="4" fillId="0" borderId="0" xfId="0" applyFont="1" applyAlignment="1">
      <alignment horizontal="right"/>
    </xf>
    <xf numFmtId="164" fontId="5" fillId="0" borderId="0" xfId="0" applyFont="1" applyAlignment="1">
      <alignment horizontal="right"/>
    </xf>
    <xf numFmtId="164" fontId="7" fillId="0" borderId="0" xfId="0" applyFont="1" applyAlignment="1">
      <alignment horizontal="right"/>
    </xf>
    <xf numFmtId="164" fontId="8" fillId="0" borderId="0" xfId="0" applyFont="1" applyAlignment="1">
      <alignment horizontal="center" vertical="center"/>
    </xf>
    <xf numFmtId="164" fontId="9" fillId="0" borderId="0" xfId="0" applyFont="1" applyAlignment="1">
      <alignment horizontal="left" vertical="center"/>
    </xf>
    <xf numFmtId="164" fontId="10" fillId="2" borderId="1" xfId="0" applyFont="1" applyFill="1" applyBorder="1" applyAlignment="1">
      <alignment horizontal="center" vertical="center"/>
    </xf>
    <xf numFmtId="164" fontId="10" fillId="2" borderId="2" xfId="0" applyFont="1" applyFill="1" applyBorder="1" applyAlignment="1">
      <alignment horizontal="center" vertical="center"/>
    </xf>
    <xf numFmtId="164" fontId="10" fillId="2" borderId="2" xfId="0" applyFont="1" applyFill="1" applyBorder="1" applyAlignment="1">
      <alignment horizontal="justify" vertical="center"/>
    </xf>
    <xf numFmtId="164" fontId="11" fillId="2" borderId="2" xfId="0" applyFont="1" applyFill="1" applyBorder="1" applyAlignment="1">
      <alignment horizontal="justify" vertical="center"/>
    </xf>
    <xf numFmtId="164" fontId="7" fillId="2" borderId="3" xfId="0" applyFont="1" applyFill="1" applyBorder="1" applyAlignment="1">
      <alignment horizontal="center" vertical="center"/>
    </xf>
    <xf numFmtId="165" fontId="13" fillId="0" borderId="4" xfId="0" applyNumberFormat="1" applyFont="1" applyBorder="1" applyAlignment="1">
      <alignment vertical="center"/>
    </xf>
    <xf numFmtId="164" fontId="14" fillId="0" borderId="5" xfId="0" applyFont="1" applyBorder="1" applyAlignment="1">
      <alignment vertical="center"/>
    </xf>
    <xf numFmtId="166" fontId="15" fillId="0" borderId="6" xfId="0" applyNumberFormat="1" applyFont="1" applyBorder="1" applyAlignment="1">
      <alignment vertical="center"/>
    </xf>
    <xf numFmtId="167" fontId="16" fillId="0" borderId="6" xfId="0" applyNumberFormat="1" applyFont="1" applyBorder="1" applyAlignment="1">
      <alignment vertical="center"/>
    </xf>
    <xf numFmtId="167" fontId="17" fillId="2" borderId="6" xfId="0" applyNumberFormat="1" applyFont="1" applyFill="1" applyBorder="1" applyAlignment="1">
      <alignment vertical="center"/>
    </xf>
    <xf numFmtId="168" fontId="18" fillId="0" borderId="7" xfId="0" applyNumberFormat="1" applyFont="1" applyBorder="1" applyAlignment="1">
      <alignment vertical="center"/>
    </xf>
    <xf numFmtId="165" fontId="19" fillId="0" borderId="8" xfId="0" applyNumberFormat="1" applyFont="1" applyBorder="1" applyAlignment="1">
      <alignment vertical="center"/>
    </xf>
    <xf numFmtId="164" fontId="14" fillId="0" borderId="9" xfId="0" applyFont="1" applyBorder="1" applyAlignment="1">
      <alignment vertical="center"/>
    </xf>
    <xf numFmtId="166" fontId="14" fillId="0" borderId="6" xfId="0" applyNumberFormat="1" applyFont="1" applyBorder="1" applyAlignment="1">
      <alignment vertical="center"/>
    </xf>
    <xf numFmtId="164" fontId="20" fillId="0" borderId="6" xfId="0" applyFont="1" applyBorder="1" applyAlignment="1">
      <alignment horizontal="justify" vertical="center"/>
    </xf>
    <xf numFmtId="167" fontId="21" fillId="0" borderId="6" xfId="0" applyNumberFormat="1" applyFont="1" applyBorder="1" applyAlignment="1">
      <alignment/>
    </xf>
    <xf numFmtId="167" fontId="22" fillId="2" borderId="6" xfId="0" applyNumberFormat="1" applyFont="1" applyFill="1" applyBorder="1" applyAlignment="1">
      <alignment/>
    </xf>
    <xf numFmtId="168" fontId="23" fillId="0" borderId="7" xfId="0" applyNumberFormat="1" applyFont="1" applyBorder="1" applyAlignment="1">
      <alignment/>
    </xf>
    <xf numFmtId="164" fontId="24" fillId="0" borderId="8" xfId="0" applyFont="1" applyBorder="1" applyAlignment="1">
      <alignment/>
    </xf>
    <xf numFmtId="164" fontId="14" fillId="0" borderId="9" xfId="0" applyFont="1" applyBorder="1" applyAlignment="1">
      <alignment/>
    </xf>
    <xf numFmtId="164" fontId="0" fillId="0" borderId="8" xfId="0" applyBorder="1" applyAlignment="1">
      <alignment/>
    </xf>
    <xf numFmtId="167" fontId="21" fillId="0" borderId="10" xfId="0" applyNumberFormat="1" applyFont="1" applyBorder="1" applyAlignment="1">
      <alignment/>
    </xf>
    <xf numFmtId="167" fontId="22" fillId="2" borderId="10" xfId="0" applyNumberFormat="1" applyFont="1" applyFill="1" applyBorder="1" applyAlignment="1">
      <alignment/>
    </xf>
    <xf numFmtId="164" fontId="0" fillId="0" borderId="11" xfId="0" applyBorder="1" applyAlignment="1">
      <alignment/>
    </xf>
    <xf numFmtId="164" fontId="14" fillId="0" borderId="12" xfId="0" applyFont="1" applyBorder="1" applyAlignment="1">
      <alignment/>
    </xf>
    <xf numFmtId="166" fontId="14" fillId="0" borderId="13" xfId="0" applyNumberFormat="1" applyFont="1" applyBorder="1" applyAlignment="1">
      <alignment vertical="center"/>
    </xf>
    <xf numFmtId="164" fontId="20" fillId="0" borderId="13" xfId="0" applyFont="1" applyBorder="1" applyAlignment="1">
      <alignment horizontal="justify" vertical="center"/>
    </xf>
    <xf numFmtId="167" fontId="21" fillId="0" borderId="13" xfId="0" applyNumberFormat="1" applyFont="1" applyBorder="1" applyAlignment="1">
      <alignment/>
    </xf>
    <xf numFmtId="167" fontId="22" fillId="2" borderId="13" xfId="0" applyNumberFormat="1" applyFont="1" applyFill="1" applyBorder="1" applyAlignment="1">
      <alignment/>
    </xf>
    <xf numFmtId="168" fontId="23" fillId="0" borderId="14" xfId="0" applyNumberFormat="1" applyFont="1" applyBorder="1" applyAlignment="1">
      <alignment/>
    </xf>
    <xf numFmtId="165" fontId="19" fillId="0" borderId="11" xfId="0" applyNumberFormat="1" applyFont="1" applyBorder="1" applyAlignment="1">
      <alignment vertical="center"/>
    </xf>
    <xf numFmtId="164" fontId="14" fillId="0" borderId="12" xfId="0" applyFont="1" applyBorder="1" applyAlignment="1">
      <alignment vertical="center"/>
    </xf>
    <xf numFmtId="164" fontId="20" fillId="0" borderId="6" xfId="0" applyFont="1" applyBorder="1" applyAlignment="1">
      <alignment vertical="center"/>
    </xf>
    <xf numFmtId="164" fontId="14" fillId="0" borderId="10" xfId="0" applyFont="1" applyBorder="1" applyAlignment="1">
      <alignment vertical="center"/>
    </xf>
    <xf numFmtId="166" fontId="15" fillId="0" borderId="6" xfId="0" applyNumberFormat="1" applyFont="1" applyBorder="1" applyAlignment="1">
      <alignment horizontal="justify" vertical="center"/>
    </xf>
    <xf numFmtId="164" fontId="20" fillId="0" borderId="13" xfId="0" applyFont="1" applyBorder="1" applyAlignment="1">
      <alignment vertical="center"/>
    </xf>
    <xf numFmtId="165" fontId="19" fillId="0" borderId="0" xfId="0" applyNumberFormat="1" applyFont="1" applyAlignment="1">
      <alignment vertical="center"/>
    </xf>
    <xf numFmtId="164" fontId="14" fillId="0" borderId="0" xfId="0" applyFont="1" applyAlignment="1">
      <alignment vertical="center"/>
    </xf>
    <xf numFmtId="166" fontId="14" fillId="0" borderId="0" xfId="0" applyNumberFormat="1" applyFont="1" applyAlignment="1">
      <alignment vertical="center"/>
    </xf>
    <xf numFmtId="164" fontId="20" fillId="0" borderId="0" xfId="0" applyFont="1" applyAlignment="1">
      <alignment vertical="center"/>
    </xf>
    <xf numFmtId="167" fontId="21" fillId="0" borderId="0" xfId="0" applyNumberFormat="1" applyFont="1" applyAlignment="1">
      <alignment/>
    </xf>
    <xf numFmtId="167" fontId="22" fillId="3" borderId="0" xfId="0" applyNumberFormat="1" applyFont="1" applyFill="1" applyAlignment="1">
      <alignment/>
    </xf>
    <xf numFmtId="168" fontId="25" fillId="0" borderId="0" xfId="0" applyNumberFormat="1" applyFont="1" applyAlignment="1">
      <alignment vertical="top"/>
    </xf>
    <xf numFmtId="164" fontId="0" fillId="0" borderId="8" xfId="0" applyBorder="1" applyAlignment="1">
      <alignment vertical="center"/>
    </xf>
    <xf numFmtId="164" fontId="23" fillId="0" borderId="7" xfId="0" applyFont="1" applyBorder="1" applyAlignment="1">
      <alignment/>
    </xf>
    <xf numFmtId="167" fontId="23" fillId="0" borderId="7" xfId="0" applyNumberFormat="1" applyFont="1" applyBorder="1" applyAlignment="1">
      <alignment/>
    </xf>
    <xf numFmtId="165" fontId="19" fillId="3" borderId="8" xfId="0" applyNumberFormat="1" applyFont="1" applyFill="1" applyBorder="1" applyAlignment="1">
      <alignment vertical="center"/>
    </xf>
    <xf numFmtId="164" fontId="0" fillId="3" borderId="8" xfId="0" applyFill="1" applyBorder="1" applyAlignment="1">
      <alignment vertical="center"/>
    </xf>
    <xf numFmtId="164" fontId="0" fillId="3" borderId="8" xfId="0" applyFill="1" applyBorder="1" applyAlignment="1">
      <alignment/>
    </xf>
    <xf numFmtId="164" fontId="26" fillId="3" borderId="8" xfId="0" applyFont="1" applyFill="1" applyBorder="1" applyAlignment="1">
      <alignment horizontal="left" vertical="center"/>
    </xf>
    <xf numFmtId="165" fontId="19" fillId="3" borderId="11" xfId="0" applyNumberFormat="1" applyFont="1" applyFill="1" applyBorder="1" applyAlignment="1">
      <alignment vertical="center"/>
    </xf>
    <xf numFmtId="164" fontId="14" fillId="0" borderId="13" xfId="0" applyFont="1" applyBorder="1" applyAlignment="1">
      <alignment vertical="center"/>
    </xf>
    <xf numFmtId="165" fontId="13" fillId="3" borderId="15" xfId="0" applyNumberFormat="1" applyFont="1" applyFill="1" applyBorder="1" applyAlignment="1">
      <alignment vertical="center"/>
    </xf>
    <xf numFmtId="164" fontId="14" fillId="0" borderId="16" xfId="0" applyFont="1" applyBorder="1" applyAlignment="1">
      <alignment vertical="center"/>
    </xf>
    <xf numFmtId="166" fontId="15" fillId="0" borderId="2" xfId="0" applyNumberFormat="1" applyFont="1" applyBorder="1" applyAlignment="1">
      <alignment vertical="center"/>
    </xf>
    <xf numFmtId="167" fontId="16" fillId="0" borderId="2" xfId="0" applyNumberFormat="1" applyFont="1" applyBorder="1" applyAlignment="1">
      <alignment vertical="center"/>
    </xf>
    <xf numFmtId="167" fontId="17" fillId="2" borderId="2" xfId="0" applyNumberFormat="1" applyFont="1" applyFill="1" applyBorder="1" applyAlignment="1">
      <alignment vertical="center"/>
    </xf>
    <xf numFmtId="164" fontId="0" fillId="3" borderId="11" xfId="0" applyFill="1" applyBorder="1" applyAlignment="1">
      <alignment vertical="center"/>
    </xf>
    <xf numFmtId="165" fontId="13" fillId="3" borderId="4" xfId="0" applyNumberFormat="1" applyFont="1" applyFill="1" applyBorder="1" applyAlignment="1">
      <alignment vertical="center"/>
    </xf>
    <xf numFmtId="164" fontId="26" fillId="3" borderId="11" xfId="0" applyFont="1" applyFill="1" applyBorder="1" applyAlignment="1">
      <alignment horizontal="left" vertical="center"/>
    </xf>
    <xf numFmtId="168" fontId="18" fillId="0" borderId="3" xfId="0" applyNumberFormat="1" applyFont="1" applyBorder="1" applyAlignment="1">
      <alignment vertical="center"/>
    </xf>
    <xf numFmtId="168" fontId="25" fillId="0" borderId="0" xfId="0" applyNumberFormat="1" applyFont="1" applyAlignment="1">
      <alignment vertical="center"/>
    </xf>
    <xf numFmtId="164" fontId="27" fillId="2" borderId="2" xfId="0" applyFont="1" applyFill="1" applyBorder="1" applyAlignment="1">
      <alignment horizontal="justify" vertical="center"/>
    </xf>
    <xf numFmtId="164" fontId="26" fillId="3" borderId="17" xfId="0" applyFont="1" applyFill="1" applyBorder="1" applyAlignment="1">
      <alignment horizontal="left" vertical="center"/>
    </xf>
    <xf numFmtId="164" fontId="26" fillId="3" borderId="18" xfId="0" applyFont="1" applyFill="1" applyBorder="1" applyAlignment="1">
      <alignment horizontal="left" vertical="center"/>
    </xf>
    <xf numFmtId="164" fontId="28" fillId="2" borderId="19" xfId="0" applyFont="1" applyFill="1" applyBorder="1" applyAlignment="1">
      <alignment horizontal="center" vertical="center"/>
    </xf>
    <xf numFmtId="167" fontId="17" fillId="2" borderId="20" xfId="0" applyNumberFormat="1" applyFont="1" applyFill="1" applyBorder="1" applyAlignment="1">
      <alignment vertical="center"/>
    </xf>
    <xf numFmtId="167" fontId="29" fillId="2" borderId="20" xfId="0" applyNumberFormat="1" applyFont="1" applyFill="1" applyBorder="1" applyAlignment="1">
      <alignment vertical="center"/>
    </xf>
    <xf numFmtId="168" fontId="30" fillId="0" borderId="14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view="pageBreakPreview" zoomScaleSheetLayoutView="100" workbookViewId="0" topLeftCell="A1">
      <selection activeCell="A6" sqref="A6"/>
    </sheetView>
  </sheetViews>
  <sheetFormatPr defaultColWidth="12.57421875" defaultRowHeight="12.75"/>
  <cols>
    <col min="1" max="1" width="5.57421875" style="0" customWidth="1"/>
    <col min="2" max="2" width="6.8515625" style="0" customWidth="1"/>
    <col min="3" max="3" width="6.7109375" style="0" customWidth="1"/>
    <col min="4" max="4" width="31.140625" style="0" customWidth="1"/>
    <col min="5" max="5" width="17.8515625" style="0" customWidth="1"/>
    <col min="6" max="6" width="17.421875" style="0" customWidth="1"/>
    <col min="7" max="7" width="6.57421875" style="0" customWidth="1"/>
    <col min="8" max="16384" width="11.57421875" style="0" customWidth="1"/>
  </cols>
  <sheetData>
    <row r="1" spans="4:9" ht="12.75">
      <c r="D1" s="1"/>
      <c r="F1" s="2"/>
      <c r="G1" s="3"/>
      <c r="I1" s="4"/>
    </row>
    <row r="2" spans="4:9" ht="12.75">
      <c r="D2" s="1"/>
      <c r="F2" s="2" t="s">
        <v>0</v>
      </c>
      <c r="G2" s="2"/>
      <c r="I2" s="4"/>
    </row>
    <row r="3" spans="4:9" ht="12.75">
      <c r="D3" s="5"/>
      <c r="F3" s="6" t="s">
        <v>1</v>
      </c>
      <c r="G3" s="6"/>
      <c r="H3" s="5"/>
      <c r="I3" s="5"/>
    </row>
    <row r="4" spans="4:9" ht="12.75">
      <c r="D4" s="5"/>
      <c r="E4" s="7" t="s">
        <v>2</v>
      </c>
      <c r="F4" s="7"/>
      <c r="G4" s="7"/>
      <c r="H4" s="5"/>
      <c r="I4" s="5"/>
    </row>
    <row r="5" spans="4:8" ht="12.75">
      <c r="D5" s="5"/>
      <c r="E5" s="7" t="s">
        <v>3</v>
      </c>
      <c r="F5" s="7"/>
      <c r="G5" s="7"/>
      <c r="H5" s="5"/>
    </row>
    <row r="6" spans="1:7" ht="18.75" customHeight="1">
      <c r="A6" s="8" t="s">
        <v>4</v>
      </c>
      <c r="B6" s="8"/>
      <c r="C6" s="8"/>
      <c r="D6" s="8"/>
      <c r="E6" s="8"/>
      <c r="F6" s="8"/>
      <c r="G6" s="8"/>
    </row>
    <row r="7" spans="1:7" ht="15.75" customHeight="1">
      <c r="A7" s="9" t="s">
        <v>5</v>
      </c>
      <c r="B7" s="9"/>
      <c r="C7" s="9"/>
      <c r="D7" s="9"/>
      <c r="E7" s="9"/>
      <c r="F7" s="9"/>
      <c r="G7" s="9"/>
    </row>
    <row r="8" spans="1:7" ht="29.25">
      <c r="A8" s="10" t="s">
        <v>6</v>
      </c>
      <c r="B8" s="11" t="s">
        <v>7</v>
      </c>
      <c r="C8" s="11" t="s">
        <v>8</v>
      </c>
      <c r="D8" s="12" t="s">
        <v>9</v>
      </c>
      <c r="E8" s="12" t="s">
        <v>10</v>
      </c>
      <c r="F8" s="13" t="s">
        <v>11</v>
      </c>
      <c r="G8" s="14" t="s">
        <v>12</v>
      </c>
    </row>
    <row r="9" spans="1:7" ht="30.75" customHeight="1">
      <c r="A9" s="15">
        <v>630</v>
      </c>
      <c r="B9" s="16">
        <v>63003</v>
      </c>
      <c r="C9" s="17" t="s">
        <v>13</v>
      </c>
      <c r="D9" s="17"/>
      <c r="E9" s="18">
        <f>SUM(E10:E11)</f>
        <v>26471</v>
      </c>
      <c r="F9" s="19">
        <f>SUM(F10:F11)</f>
        <v>29000</v>
      </c>
      <c r="G9" s="20">
        <f>G10</f>
        <v>110</v>
      </c>
    </row>
    <row r="10" spans="1:7" ht="27.75" customHeight="1">
      <c r="A10" s="21"/>
      <c r="B10" s="22"/>
      <c r="C10" s="23">
        <v>830</v>
      </c>
      <c r="D10" s="24" t="s">
        <v>14</v>
      </c>
      <c r="E10" s="25">
        <v>10000</v>
      </c>
      <c r="F10" s="26">
        <v>12000</v>
      </c>
      <c r="G10" s="27">
        <v>110</v>
      </c>
    </row>
    <row r="11" spans="1:7" ht="49.5" customHeight="1">
      <c r="A11" s="21"/>
      <c r="B11" s="22"/>
      <c r="C11" s="23">
        <v>830</v>
      </c>
      <c r="D11" s="24" t="s">
        <v>15</v>
      </c>
      <c r="E11" s="25">
        <v>16471</v>
      </c>
      <c r="F11" s="26">
        <v>17000</v>
      </c>
      <c r="G11" s="27">
        <f>SUM(F11/E11)*100</f>
        <v>103.21170542165017</v>
      </c>
    </row>
    <row r="12" spans="1:7" ht="30" customHeight="1">
      <c r="A12" s="15">
        <v>700</v>
      </c>
      <c r="B12" s="16">
        <v>70005</v>
      </c>
      <c r="C12" s="17" t="s">
        <v>16</v>
      </c>
      <c r="D12" s="17"/>
      <c r="E12" s="18">
        <f>SUM(E13:E19)</f>
        <v>4373350</v>
      </c>
      <c r="F12" s="19">
        <f>SUM(F13:F19)</f>
        <v>6202300</v>
      </c>
      <c r="G12" s="20">
        <f>SUM(F12/E12)*100</f>
        <v>141.82034367247076</v>
      </c>
    </row>
    <row r="13" spans="1:7" ht="39" customHeight="1">
      <c r="A13" s="21"/>
      <c r="B13" s="22"/>
      <c r="C13" s="23">
        <v>470</v>
      </c>
      <c r="D13" s="24" t="s">
        <v>17</v>
      </c>
      <c r="E13" s="25">
        <v>220000</v>
      </c>
      <c r="F13" s="26">
        <v>220000</v>
      </c>
      <c r="G13" s="27">
        <f>SUM(F13/E13)*100</f>
        <v>100</v>
      </c>
    </row>
    <row r="14" spans="1:7" ht="27" customHeight="1">
      <c r="A14" s="28"/>
      <c r="B14" s="29"/>
      <c r="C14" s="23">
        <v>490</v>
      </c>
      <c r="D14" s="24" t="s">
        <v>18</v>
      </c>
      <c r="E14" s="25">
        <v>100000</v>
      </c>
      <c r="F14" s="26">
        <v>25000</v>
      </c>
      <c r="G14" s="27">
        <f>SUM(F14/E14)*100</f>
        <v>25</v>
      </c>
    </row>
    <row r="15" spans="1:7" ht="27" customHeight="1">
      <c r="A15" s="28"/>
      <c r="B15" s="29"/>
      <c r="C15" s="23">
        <v>690</v>
      </c>
      <c r="D15" s="24" t="s">
        <v>19</v>
      </c>
      <c r="E15" s="25">
        <v>200</v>
      </c>
      <c r="F15" s="26">
        <v>200</v>
      </c>
      <c r="G15" s="27">
        <f>SUM(F15/E15)*100</f>
        <v>100</v>
      </c>
    </row>
    <row r="16" spans="1:7" ht="41.25" customHeight="1">
      <c r="A16" s="30"/>
      <c r="B16" s="29"/>
      <c r="C16" s="23">
        <v>750</v>
      </c>
      <c r="D16" s="24" t="s">
        <v>20</v>
      </c>
      <c r="E16" s="25">
        <v>305000</v>
      </c>
      <c r="F16" s="26">
        <v>320000</v>
      </c>
      <c r="G16" s="27">
        <f>SUM(F16/E16)*100</f>
        <v>104.91803278688525</v>
      </c>
    </row>
    <row r="17" spans="1:7" ht="30" customHeight="1">
      <c r="A17" s="30"/>
      <c r="B17" s="29"/>
      <c r="C17" s="23">
        <v>760</v>
      </c>
      <c r="D17" s="24" t="s">
        <v>21</v>
      </c>
      <c r="E17" s="25">
        <v>6250</v>
      </c>
      <c r="F17" s="26">
        <v>6100</v>
      </c>
      <c r="G17" s="27">
        <f>SUM(F17/E17)*100</f>
        <v>97.6</v>
      </c>
    </row>
    <row r="18" spans="1:7" ht="29.25" customHeight="1">
      <c r="A18" s="30"/>
      <c r="B18" s="29"/>
      <c r="C18" s="23">
        <v>870</v>
      </c>
      <c r="D18" s="24" t="s">
        <v>22</v>
      </c>
      <c r="E18" s="31">
        <v>3736900</v>
      </c>
      <c r="F18" s="32">
        <v>5623000</v>
      </c>
      <c r="G18" s="27">
        <f>SUM(F18/E18)*100</f>
        <v>150.47231662608044</v>
      </c>
    </row>
    <row r="19" spans="1:7" ht="28.5" customHeight="1">
      <c r="A19" s="33"/>
      <c r="B19" s="34"/>
      <c r="C19" s="35">
        <v>910</v>
      </c>
      <c r="D19" s="36" t="s">
        <v>23</v>
      </c>
      <c r="E19" s="37">
        <v>5000</v>
      </c>
      <c r="F19" s="38">
        <v>8000</v>
      </c>
      <c r="G19" s="39">
        <f>SUM(F19/E19)*100</f>
        <v>160</v>
      </c>
    </row>
    <row r="20" spans="1:7" ht="25.5" customHeight="1">
      <c r="A20" s="15">
        <v>710</v>
      </c>
      <c r="B20" s="16">
        <v>71035</v>
      </c>
      <c r="C20" s="17" t="s">
        <v>24</v>
      </c>
      <c r="D20" s="17"/>
      <c r="E20" s="18">
        <f>E21</f>
        <v>10000</v>
      </c>
      <c r="F20" s="19">
        <f>F21</f>
        <v>10000</v>
      </c>
      <c r="G20" s="20">
        <f>G21</f>
        <v>100</v>
      </c>
    </row>
    <row r="21" spans="1:7" ht="29.25" customHeight="1">
      <c r="A21" s="40"/>
      <c r="B21" s="41"/>
      <c r="C21" s="35">
        <v>490</v>
      </c>
      <c r="D21" s="36" t="s">
        <v>25</v>
      </c>
      <c r="E21" s="37">
        <v>10000</v>
      </c>
      <c r="F21" s="38">
        <v>10000</v>
      </c>
      <c r="G21" s="39">
        <f>SUM(F21/E21)*100</f>
        <v>100</v>
      </c>
    </row>
    <row r="22" spans="1:7" ht="24.75" customHeight="1">
      <c r="A22" s="15">
        <v>750</v>
      </c>
      <c r="B22" s="16">
        <v>75011</v>
      </c>
      <c r="C22" s="17" t="s">
        <v>26</v>
      </c>
      <c r="D22" s="17"/>
      <c r="E22" s="18">
        <f>SUM(E23:E26)</f>
        <v>49100</v>
      </c>
      <c r="F22" s="19">
        <f>SUM(F23:F26)</f>
        <v>48000</v>
      </c>
      <c r="G22" s="20">
        <f>G23</f>
        <v>100</v>
      </c>
    </row>
    <row r="23" spans="1:7" ht="21" customHeight="1">
      <c r="A23" s="21"/>
      <c r="B23" s="22"/>
      <c r="C23" s="23">
        <v>2010</v>
      </c>
      <c r="D23" s="42" t="s">
        <v>27</v>
      </c>
      <c r="E23" s="25">
        <v>45000</v>
      </c>
      <c r="F23" s="26">
        <v>45000</v>
      </c>
      <c r="G23" s="27">
        <f>SUM(F23/E23)*100</f>
        <v>100</v>
      </c>
    </row>
    <row r="24" spans="1:7" ht="27" customHeight="1">
      <c r="A24" s="21"/>
      <c r="B24" s="43"/>
      <c r="C24" s="23">
        <v>2360</v>
      </c>
      <c r="D24" s="24" t="s">
        <v>28</v>
      </c>
      <c r="E24" s="25">
        <v>650</v>
      </c>
      <c r="F24" s="26">
        <v>550</v>
      </c>
      <c r="G24" s="27">
        <f>SUM(F24/E24)*100</f>
        <v>84.61538461538461</v>
      </c>
    </row>
    <row r="25" spans="1:7" ht="30" customHeight="1">
      <c r="A25" s="21"/>
      <c r="B25" s="16">
        <v>75023</v>
      </c>
      <c r="C25" s="23">
        <v>830</v>
      </c>
      <c r="D25" s="24" t="s">
        <v>29</v>
      </c>
      <c r="E25" s="25">
        <v>3000</v>
      </c>
      <c r="F25" s="26">
        <v>2000</v>
      </c>
      <c r="G25" s="27">
        <f>SUM(F25/E25)*100</f>
        <v>66.66666666666666</v>
      </c>
    </row>
    <row r="26" spans="1:7" ht="30" customHeight="1">
      <c r="A26" s="40"/>
      <c r="B26" s="41"/>
      <c r="C26" s="35">
        <v>970</v>
      </c>
      <c r="D26" s="36" t="s">
        <v>30</v>
      </c>
      <c r="E26" s="37">
        <v>450</v>
      </c>
      <c r="F26" s="38">
        <v>450</v>
      </c>
      <c r="G26" s="39">
        <f>SUM(F26/E26)*100</f>
        <v>100</v>
      </c>
    </row>
    <row r="27" spans="1:7" ht="62.25" customHeight="1">
      <c r="A27" s="15">
        <v>751</v>
      </c>
      <c r="B27" s="16">
        <v>75101</v>
      </c>
      <c r="C27" s="44" t="s">
        <v>31</v>
      </c>
      <c r="D27" s="44"/>
      <c r="E27" s="18">
        <f>E28</f>
        <v>581</v>
      </c>
      <c r="F27" s="19">
        <f>F28</f>
        <v>567</v>
      </c>
      <c r="G27" s="20">
        <f>SUM(F27/E27)*100</f>
        <v>97.59036144578313</v>
      </c>
    </row>
    <row r="28" spans="1:7" ht="27.75" customHeight="1">
      <c r="A28" s="40"/>
      <c r="B28" s="41"/>
      <c r="C28" s="35">
        <v>2010</v>
      </c>
      <c r="D28" s="45" t="s">
        <v>32</v>
      </c>
      <c r="E28" s="37">
        <v>581</v>
      </c>
      <c r="F28" s="38">
        <v>567</v>
      </c>
      <c r="G28" s="39">
        <f>SUM(F28/E28)*100</f>
        <v>97.59036144578313</v>
      </c>
    </row>
    <row r="29" spans="1:7" ht="17.25" customHeight="1">
      <c r="A29" s="46"/>
      <c r="B29" s="47"/>
      <c r="C29" s="48"/>
      <c r="D29" s="49"/>
      <c r="E29" s="50"/>
      <c r="F29" s="51"/>
      <c r="G29" s="52"/>
    </row>
    <row r="30" spans="1:7" ht="29.25">
      <c r="A30" s="10" t="s">
        <v>6</v>
      </c>
      <c r="B30" s="11" t="s">
        <v>7</v>
      </c>
      <c r="C30" s="11" t="s">
        <v>8</v>
      </c>
      <c r="D30" s="12" t="s">
        <v>9</v>
      </c>
      <c r="E30" s="12" t="s">
        <v>10</v>
      </c>
      <c r="F30" s="13" t="s">
        <v>33</v>
      </c>
      <c r="G30" s="14" t="s">
        <v>12</v>
      </c>
    </row>
    <row r="31" spans="1:7" ht="48" customHeight="1">
      <c r="A31" s="15">
        <v>756</v>
      </c>
      <c r="B31" s="16">
        <v>75601</v>
      </c>
      <c r="C31" s="44" t="s">
        <v>34</v>
      </c>
      <c r="D31" s="44"/>
      <c r="E31" s="18">
        <f>SUM(E32:E53)</f>
        <v>8143541</v>
      </c>
      <c r="F31" s="19">
        <f>SUM(F32:F53)</f>
        <v>8312262</v>
      </c>
      <c r="G31" s="20">
        <f>SUM(F31/E31)*100</f>
        <v>102.07183828263406</v>
      </c>
    </row>
    <row r="32" spans="1:7" ht="39" customHeight="1">
      <c r="A32" s="21"/>
      <c r="B32" s="43"/>
      <c r="C32" s="23">
        <v>350</v>
      </c>
      <c r="D32" s="24" t="s">
        <v>35</v>
      </c>
      <c r="E32" s="25">
        <v>80000</v>
      </c>
      <c r="F32" s="26">
        <v>80000</v>
      </c>
      <c r="G32" s="27">
        <f>SUM(F32/E32)*100</f>
        <v>100</v>
      </c>
    </row>
    <row r="33" spans="1:7" ht="39" customHeight="1">
      <c r="A33" s="21"/>
      <c r="B33" s="16">
        <v>75615</v>
      </c>
      <c r="C33" s="23">
        <v>310</v>
      </c>
      <c r="D33" s="24" t="s">
        <v>36</v>
      </c>
      <c r="E33" s="25">
        <v>3929000</v>
      </c>
      <c r="F33" s="26">
        <v>3930000</v>
      </c>
      <c r="G33" s="27">
        <f>SUM(F33/E33)*100</f>
        <v>100.02545176889794</v>
      </c>
    </row>
    <row r="34" spans="1:7" ht="21" customHeight="1">
      <c r="A34" s="53"/>
      <c r="B34" s="22"/>
      <c r="C34" s="23">
        <v>320</v>
      </c>
      <c r="D34" s="24" t="s">
        <v>37</v>
      </c>
      <c r="E34" s="25">
        <v>6300</v>
      </c>
      <c r="F34" s="26">
        <v>6100</v>
      </c>
      <c r="G34" s="27">
        <f>SUM(F34/E34)*100</f>
        <v>96.82539682539682</v>
      </c>
    </row>
    <row r="35" spans="1:7" ht="20.25" customHeight="1">
      <c r="A35" s="53"/>
      <c r="B35" s="22"/>
      <c r="C35" s="23">
        <v>330</v>
      </c>
      <c r="D35" s="24" t="s">
        <v>38</v>
      </c>
      <c r="E35" s="25">
        <v>12700</v>
      </c>
      <c r="F35" s="26">
        <v>19300</v>
      </c>
      <c r="G35" s="27">
        <f>SUM(F35/E35)*100</f>
        <v>151.96850393700788</v>
      </c>
    </row>
    <row r="36" spans="1:7" ht="25.5" customHeight="1">
      <c r="A36" s="53"/>
      <c r="B36" s="22"/>
      <c r="C36" s="23">
        <v>340</v>
      </c>
      <c r="D36" s="24" t="s">
        <v>39</v>
      </c>
      <c r="E36" s="25">
        <v>5000</v>
      </c>
      <c r="F36" s="26">
        <v>2800</v>
      </c>
      <c r="G36" s="54">
        <f>SUM(F36/E36)*100</f>
        <v>56.00000000000001</v>
      </c>
    </row>
    <row r="37" spans="1:7" ht="25.5" customHeight="1">
      <c r="A37" s="53"/>
      <c r="B37" s="22"/>
      <c r="C37" s="23">
        <v>690</v>
      </c>
      <c r="D37" s="24" t="s">
        <v>19</v>
      </c>
      <c r="E37" s="25">
        <v>34400</v>
      </c>
      <c r="F37" s="26">
        <v>30000</v>
      </c>
      <c r="G37" s="55">
        <f>SUM(F37/E37)*100</f>
        <v>87.20930232558139</v>
      </c>
    </row>
    <row r="38" spans="1:7" ht="29.25" customHeight="1">
      <c r="A38" s="53"/>
      <c r="B38" s="43"/>
      <c r="C38" s="23">
        <v>910</v>
      </c>
      <c r="D38" s="24" t="s">
        <v>23</v>
      </c>
      <c r="E38" s="25">
        <v>20000</v>
      </c>
      <c r="F38" s="26">
        <v>20000</v>
      </c>
      <c r="G38" s="54">
        <f>SUM(F38/E38)*100</f>
        <v>100</v>
      </c>
    </row>
    <row r="39" spans="1:7" ht="26.25" customHeight="1">
      <c r="A39" s="56"/>
      <c r="B39" s="16">
        <v>75616</v>
      </c>
      <c r="C39" s="23">
        <v>310</v>
      </c>
      <c r="D39" s="24" t="s">
        <v>40</v>
      </c>
      <c r="E39" s="25">
        <v>1800900</v>
      </c>
      <c r="F39" s="26">
        <v>1800000</v>
      </c>
      <c r="G39" s="27">
        <f>SUM(F39/E39)*100</f>
        <v>99.95002498750625</v>
      </c>
    </row>
    <row r="40" spans="1:7" ht="27.75" customHeight="1">
      <c r="A40" s="57"/>
      <c r="B40" s="22"/>
      <c r="C40" s="23">
        <v>320</v>
      </c>
      <c r="D40" s="24" t="s">
        <v>37</v>
      </c>
      <c r="E40" s="25">
        <v>174100</v>
      </c>
      <c r="F40" s="26">
        <v>174000</v>
      </c>
      <c r="G40" s="27">
        <f>SUM(F40/E40)*100</f>
        <v>99.94256174612292</v>
      </c>
    </row>
    <row r="41" spans="1:7" ht="27.75" customHeight="1">
      <c r="A41" s="57"/>
      <c r="B41" s="22"/>
      <c r="C41" s="23">
        <v>330</v>
      </c>
      <c r="D41" s="24" t="s">
        <v>38</v>
      </c>
      <c r="E41" s="25">
        <v>1000</v>
      </c>
      <c r="F41" s="26">
        <v>1000</v>
      </c>
      <c r="G41" s="54">
        <f>SUM(F41/E41)*100</f>
        <v>100</v>
      </c>
    </row>
    <row r="42" spans="1:7" ht="27" customHeight="1">
      <c r="A42" s="57"/>
      <c r="B42" s="22"/>
      <c r="C42" s="23">
        <v>340</v>
      </c>
      <c r="D42" s="24" t="s">
        <v>39</v>
      </c>
      <c r="E42" s="25">
        <v>14400</v>
      </c>
      <c r="F42" s="26">
        <v>14400</v>
      </c>
      <c r="G42" s="27">
        <f>SUM(F42/E42)*100</f>
        <v>100</v>
      </c>
    </row>
    <row r="43" spans="1:7" ht="27.75" customHeight="1">
      <c r="A43" s="57"/>
      <c r="B43" s="22"/>
      <c r="C43" s="23">
        <v>360</v>
      </c>
      <c r="D43" s="24" t="s">
        <v>41</v>
      </c>
      <c r="E43" s="25">
        <v>140400</v>
      </c>
      <c r="F43" s="26">
        <v>120000</v>
      </c>
      <c r="G43" s="27">
        <f>SUM(F43/E43)*100</f>
        <v>85.47008547008546</v>
      </c>
    </row>
    <row r="44" spans="1:7" ht="27.75" customHeight="1">
      <c r="A44" s="57"/>
      <c r="B44" s="22"/>
      <c r="C44" s="23">
        <v>430</v>
      </c>
      <c r="D44" s="42" t="s">
        <v>42</v>
      </c>
      <c r="E44" s="25">
        <v>181000</v>
      </c>
      <c r="F44" s="26">
        <v>180000</v>
      </c>
      <c r="G44" s="27">
        <f>SUM(F44/E44)*100</f>
        <v>99.4475138121547</v>
      </c>
    </row>
    <row r="45" spans="1:7" ht="22.5" customHeight="1">
      <c r="A45" s="57"/>
      <c r="B45" s="22"/>
      <c r="C45" s="23">
        <v>440</v>
      </c>
      <c r="D45" s="42" t="s">
        <v>43</v>
      </c>
      <c r="E45" s="25">
        <v>460100</v>
      </c>
      <c r="F45" s="26">
        <v>470000</v>
      </c>
      <c r="G45" s="27">
        <f>SUM(F45/E45)*100</f>
        <v>102.15170615083677</v>
      </c>
    </row>
    <row r="46" spans="1:7" ht="25.5" customHeight="1">
      <c r="A46" s="58"/>
      <c r="B46" s="22"/>
      <c r="C46" s="23">
        <v>450</v>
      </c>
      <c r="D46" s="24" t="s">
        <v>44</v>
      </c>
      <c r="E46" s="25">
        <v>16000</v>
      </c>
      <c r="F46" s="26">
        <v>16000</v>
      </c>
      <c r="G46" s="54">
        <f>SUM(F46/E46)*100</f>
        <v>100</v>
      </c>
    </row>
    <row r="47" spans="1:7" ht="25.5" customHeight="1">
      <c r="A47" s="53"/>
      <c r="B47" s="22"/>
      <c r="C47" s="23">
        <v>500</v>
      </c>
      <c r="D47" s="24" t="s">
        <v>45</v>
      </c>
      <c r="E47" s="25">
        <v>126000</v>
      </c>
      <c r="F47" s="26">
        <v>100000</v>
      </c>
      <c r="G47" s="27">
        <f>SUM(F47/E47)*100</f>
        <v>79.36507936507937</v>
      </c>
    </row>
    <row r="48" spans="1:7" ht="25.5" customHeight="1">
      <c r="A48" s="53"/>
      <c r="B48" s="22"/>
      <c r="C48" s="23">
        <v>690</v>
      </c>
      <c r="D48" s="24" t="s">
        <v>19</v>
      </c>
      <c r="E48" s="25">
        <v>6000</v>
      </c>
      <c r="F48" s="26">
        <v>6000</v>
      </c>
      <c r="G48" s="55">
        <f>SUM(F48/E48)*100</f>
        <v>100</v>
      </c>
    </row>
    <row r="49" spans="1:7" ht="27.75" customHeight="1">
      <c r="A49" s="59"/>
      <c r="B49" s="43"/>
      <c r="C49" s="23">
        <v>910</v>
      </c>
      <c r="D49" s="24" t="s">
        <v>23</v>
      </c>
      <c r="E49" s="25">
        <v>38700</v>
      </c>
      <c r="F49" s="26">
        <v>38000</v>
      </c>
      <c r="G49" s="27">
        <f>SUM(F49/E49)*100</f>
        <v>98.19121447028424</v>
      </c>
    </row>
    <row r="50" spans="1:7" ht="27.75" customHeight="1">
      <c r="A50" s="56"/>
      <c r="B50" s="16">
        <v>75618</v>
      </c>
      <c r="C50" s="23">
        <v>410</v>
      </c>
      <c r="D50" s="24" t="s">
        <v>46</v>
      </c>
      <c r="E50" s="25">
        <v>10000</v>
      </c>
      <c r="F50" s="26">
        <v>10000</v>
      </c>
      <c r="G50" s="27">
        <f>SUM(F50/E50)*100</f>
        <v>100</v>
      </c>
    </row>
    <row r="51" spans="1:7" ht="37.5" customHeight="1">
      <c r="A51" s="56"/>
      <c r="B51" s="22"/>
      <c r="C51" s="23">
        <v>480</v>
      </c>
      <c r="D51" s="24" t="s">
        <v>47</v>
      </c>
      <c r="E51" s="25">
        <v>258600</v>
      </c>
      <c r="F51" s="26">
        <v>220000</v>
      </c>
      <c r="G51" s="27">
        <f>SUM(F51/E51)*100</f>
        <v>85.07347254447022</v>
      </c>
    </row>
    <row r="52" spans="1:7" ht="37.5" customHeight="1">
      <c r="A52" s="56"/>
      <c r="B52" s="22"/>
      <c r="C52" s="23">
        <v>490</v>
      </c>
      <c r="D52" s="24" t="s">
        <v>48</v>
      </c>
      <c r="E52" s="25">
        <v>45500</v>
      </c>
      <c r="F52" s="26">
        <v>45000</v>
      </c>
      <c r="G52" s="27">
        <f>SUM(F52/E52)*100</f>
        <v>98.9010989010989</v>
      </c>
    </row>
    <row r="53" spans="1:7" ht="37.5" customHeight="1">
      <c r="A53" s="60"/>
      <c r="B53" s="61">
        <v>75621</v>
      </c>
      <c r="C53" s="35">
        <v>10</v>
      </c>
      <c r="D53" s="36" t="s">
        <v>49</v>
      </c>
      <c r="E53" s="37">
        <v>783441</v>
      </c>
      <c r="F53" s="38">
        <v>1029662</v>
      </c>
      <c r="G53" s="39">
        <f>SUM(F53/E53)*100</f>
        <v>131.42814838641328</v>
      </c>
    </row>
    <row r="54" spans="1:7" ht="35.25" customHeight="1">
      <c r="A54" s="62">
        <v>758</v>
      </c>
      <c r="B54" s="63">
        <v>75801</v>
      </c>
      <c r="C54" s="64" t="s">
        <v>50</v>
      </c>
      <c r="D54" s="64"/>
      <c r="E54" s="65">
        <f>SUM(E55:E56)</f>
        <v>2346465</v>
      </c>
      <c r="F54" s="66">
        <f>SUM(F55:F56)</f>
        <v>2235194</v>
      </c>
      <c r="G54" s="20">
        <f>SUM(F54/E54)*100</f>
        <v>95.25793054658817</v>
      </c>
    </row>
    <row r="55" spans="1:7" ht="26.25" customHeight="1">
      <c r="A55" s="56"/>
      <c r="B55" s="22"/>
      <c r="C55" s="23">
        <v>2920</v>
      </c>
      <c r="D55" s="24" t="s">
        <v>51</v>
      </c>
      <c r="E55" s="25">
        <v>2039665</v>
      </c>
      <c r="F55" s="26">
        <v>2135194</v>
      </c>
      <c r="G55" s="27">
        <f>SUM(F55/E55)*100</f>
        <v>104.68356323219746</v>
      </c>
    </row>
    <row r="56" spans="1:7" ht="27.75" customHeight="1">
      <c r="A56" s="67"/>
      <c r="B56" s="61">
        <v>75814</v>
      </c>
      <c r="C56" s="35">
        <v>920</v>
      </c>
      <c r="D56" s="36" t="s">
        <v>52</v>
      </c>
      <c r="E56" s="37">
        <v>306800</v>
      </c>
      <c r="F56" s="38">
        <v>100000</v>
      </c>
      <c r="G56" s="39">
        <f>SUM(F56/E56)*100</f>
        <v>32.59452411994785</v>
      </c>
    </row>
    <row r="57" spans="1:7" ht="17.25" customHeight="1">
      <c r="A57" s="46"/>
      <c r="B57" s="47"/>
      <c r="C57" s="48"/>
      <c r="D57" s="49"/>
      <c r="E57" s="50"/>
      <c r="F57" s="51"/>
      <c r="G57" s="52"/>
    </row>
    <row r="58" spans="1:7" ht="29.25">
      <c r="A58" s="10" t="s">
        <v>6</v>
      </c>
      <c r="B58" s="11" t="s">
        <v>7</v>
      </c>
      <c r="C58" s="11" t="s">
        <v>8</v>
      </c>
      <c r="D58" s="12" t="s">
        <v>9</v>
      </c>
      <c r="E58" s="12" t="s">
        <v>10</v>
      </c>
      <c r="F58" s="13" t="s">
        <v>33</v>
      </c>
      <c r="G58" s="14" t="s">
        <v>12</v>
      </c>
    </row>
    <row r="59" spans="1:7" ht="40.5" customHeight="1">
      <c r="A59" s="68">
        <v>801</v>
      </c>
      <c r="B59" s="16">
        <v>80101</v>
      </c>
      <c r="C59" s="17" t="s">
        <v>53</v>
      </c>
      <c r="D59" s="17"/>
      <c r="E59" s="18">
        <f>SUM(E60:E69)</f>
        <v>161894</v>
      </c>
      <c r="F59" s="19">
        <f>SUM(F60:F69)</f>
        <v>139380</v>
      </c>
      <c r="G59" s="20">
        <f>SUM(F59/E59)*100</f>
        <v>86.09336973575303</v>
      </c>
    </row>
    <row r="60" spans="1:7" ht="26.25" customHeight="1">
      <c r="A60" s="56"/>
      <c r="B60" s="22"/>
      <c r="C60" s="23">
        <v>690</v>
      </c>
      <c r="D60" s="24" t="s">
        <v>54</v>
      </c>
      <c r="E60" s="25">
        <v>50</v>
      </c>
      <c r="F60" s="26">
        <v>50</v>
      </c>
      <c r="G60" s="27">
        <f>SUM(F60/E60)*100</f>
        <v>100</v>
      </c>
    </row>
    <row r="61" spans="1:7" ht="27.75" customHeight="1">
      <c r="A61" s="59"/>
      <c r="B61" s="22"/>
      <c r="C61" s="23">
        <v>750</v>
      </c>
      <c r="D61" s="24" t="s">
        <v>55</v>
      </c>
      <c r="E61" s="25">
        <v>13800</v>
      </c>
      <c r="F61" s="26">
        <v>14000</v>
      </c>
      <c r="G61" s="27">
        <f>SUM(F61/E61)*100</f>
        <v>101.44927536231884</v>
      </c>
    </row>
    <row r="62" spans="1:7" ht="27.75" customHeight="1">
      <c r="A62" s="59"/>
      <c r="B62" s="22"/>
      <c r="C62" s="23">
        <v>920</v>
      </c>
      <c r="D62" s="24" t="s">
        <v>56</v>
      </c>
      <c r="E62" s="25">
        <v>100</v>
      </c>
      <c r="F62" s="26">
        <v>100</v>
      </c>
      <c r="G62" s="27">
        <f>SUM(F62/E62)*100</f>
        <v>100</v>
      </c>
    </row>
    <row r="63" spans="1:7" ht="27.75" customHeight="1">
      <c r="A63" s="59"/>
      <c r="B63" s="22"/>
      <c r="C63" s="23">
        <v>960</v>
      </c>
      <c r="D63" s="24" t="s">
        <v>57</v>
      </c>
      <c r="E63" s="25">
        <v>24000</v>
      </c>
      <c r="F63" s="26">
        <v>12000</v>
      </c>
      <c r="G63" s="27">
        <f>SUM(F63/E63)*100</f>
        <v>50</v>
      </c>
    </row>
    <row r="64" spans="1:7" ht="27.75" customHeight="1">
      <c r="A64" s="59"/>
      <c r="B64" s="22"/>
      <c r="C64" s="23">
        <v>970</v>
      </c>
      <c r="D64" s="24" t="s">
        <v>58</v>
      </c>
      <c r="E64" s="25">
        <v>350</v>
      </c>
      <c r="F64" s="26">
        <v>350</v>
      </c>
      <c r="G64" s="27">
        <f>SUM(F64/E64)*100</f>
        <v>100</v>
      </c>
    </row>
    <row r="65" spans="1:7" ht="27.75" customHeight="1">
      <c r="A65" s="59"/>
      <c r="B65" s="16">
        <v>80104</v>
      </c>
      <c r="C65" s="23">
        <v>830</v>
      </c>
      <c r="D65" s="24" t="s">
        <v>59</v>
      </c>
      <c r="E65" s="25">
        <v>120324</v>
      </c>
      <c r="F65" s="26">
        <v>109580</v>
      </c>
      <c r="G65" s="27">
        <f>SUM(F65/E65)*100</f>
        <v>91.07077557262059</v>
      </c>
    </row>
    <row r="66" spans="1:7" ht="27.75" customHeight="1">
      <c r="A66" s="59"/>
      <c r="B66" s="22"/>
      <c r="C66" s="23">
        <v>910</v>
      </c>
      <c r="D66" s="24" t="s">
        <v>23</v>
      </c>
      <c r="E66" s="25">
        <v>100</v>
      </c>
      <c r="F66" s="26">
        <v>100</v>
      </c>
      <c r="G66" s="27">
        <f>SUM(F66/E66)*100</f>
        <v>100</v>
      </c>
    </row>
    <row r="67" spans="1:7" ht="26.25" customHeight="1">
      <c r="A67" s="59"/>
      <c r="B67" s="22"/>
      <c r="C67" s="23">
        <v>920</v>
      </c>
      <c r="D67" s="24" t="s">
        <v>56</v>
      </c>
      <c r="E67" s="25">
        <v>100</v>
      </c>
      <c r="F67" s="26">
        <v>100</v>
      </c>
      <c r="G67" s="27">
        <f>SUM(F67/E67)*100</f>
        <v>100</v>
      </c>
    </row>
    <row r="68" spans="1:7" ht="27.75" customHeight="1">
      <c r="A68" s="59"/>
      <c r="B68" s="43"/>
      <c r="C68" s="23">
        <v>970</v>
      </c>
      <c r="D68" s="24" t="s">
        <v>60</v>
      </c>
      <c r="E68" s="25">
        <v>70</v>
      </c>
      <c r="F68" s="26">
        <v>100</v>
      </c>
      <c r="G68" s="27">
        <f>SUM(F68/E68)*100</f>
        <v>142.85714285714286</v>
      </c>
    </row>
    <row r="69" spans="1:7" ht="27.75" customHeight="1">
      <c r="A69" s="69"/>
      <c r="B69" s="41">
        <v>80113</v>
      </c>
      <c r="C69" s="35">
        <v>970</v>
      </c>
      <c r="D69" s="36" t="s">
        <v>58</v>
      </c>
      <c r="E69" s="37">
        <v>3000</v>
      </c>
      <c r="F69" s="38">
        <v>3000</v>
      </c>
      <c r="G69" s="39">
        <f>SUM(F69/E69)*100</f>
        <v>100</v>
      </c>
    </row>
    <row r="70" spans="1:7" ht="36" customHeight="1">
      <c r="A70" s="68">
        <v>852</v>
      </c>
      <c r="B70" s="16">
        <v>85212</v>
      </c>
      <c r="C70" s="17" t="s">
        <v>61</v>
      </c>
      <c r="D70" s="17"/>
      <c r="E70" s="18">
        <f>SUM(E71:E80)</f>
        <v>1348389</v>
      </c>
      <c r="F70" s="19">
        <f>SUM(F71:F80)</f>
        <v>1384080</v>
      </c>
      <c r="G70" s="20">
        <f>SUM(F70/E70)*100</f>
        <v>102.6469364552811</v>
      </c>
    </row>
    <row r="71" spans="1:7" ht="27.75" customHeight="1">
      <c r="A71" s="56"/>
      <c r="B71" s="22"/>
      <c r="C71" s="23">
        <v>2010</v>
      </c>
      <c r="D71" s="24" t="s">
        <v>62</v>
      </c>
      <c r="E71" s="25">
        <v>1016132</v>
      </c>
      <c r="F71" s="26">
        <v>1121000</v>
      </c>
      <c r="G71" s="27">
        <f>SUM(F71/E71)*100</f>
        <v>110.32031271527715</v>
      </c>
    </row>
    <row r="72" spans="1:7" ht="27.75" customHeight="1">
      <c r="A72" s="59"/>
      <c r="B72" s="16">
        <v>85213</v>
      </c>
      <c r="C72" s="23">
        <v>2010</v>
      </c>
      <c r="D72" s="24" t="s">
        <v>63</v>
      </c>
      <c r="E72" s="25">
        <v>7493</v>
      </c>
      <c r="F72" s="26">
        <v>8000</v>
      </c>
      <c r="G72" s="27">
        <f>SUM(F72/E72)*100</f>
        <v>106.76631522754572</v>
      </c>
    </row>
    <row r="73" spans="1:7" ht="27.75" customHeight="1">
      <c r="A73" s="59"/>
      <c r="B73" s="16">
        <v>85214</v>
      </c>
      <c r="C73" s="23">
        <v>2010</v>
      </c>
      <c r="D73" s="24" t="s">
        <v>64</v>
      </c>
      <c r="E73" s="25">
        <v>29880</v>
      </c>
      <c r="F73" s="26">
        <v>31000</v>
      </c>
      <c r="G73" s="27">
        <f>SUM(F73/E73)*100</f>
        <v>103.74832663989291</v>
      </c>
    </row>
    <row r="74" spans="1:7" ht="38.25" customHeight="1">
      <c r="A74" s="59"/>
      <c r="B74" s="22"/>
      <c r="C74" s="23">
        <v>2030</v>
      </c>
      <c r="D74" s="24" t="s">
        <v>65</v>
      </c>
      <c r="E74" s="25">
        <v>66736</v>
      </c>
      <c r="F74" s="26">
        <v>62000</v>
      </c>
      <c r="G74" s="27">
        <f>SUM(F74/E74)*100</f>
        <v>92.90338048429632</v>
      </c>
    </row>
    <row r="75" spans="1:7" ht="27.75" customHeight="1">
      <c r="A75" s="59"/>
      <c r="B75" s="16">
        <v>85219</v>
      </c>
      <c r="C75" s="23">
        <v>2030</v>
      </c>
      <c r="D75" s="24" t="s">
        <v>66</v>
      </c>
      <c r="E75" s="25">
        <v>96000</v>
      </c>
      <c r="F75" s="26">
        <v>93000</v>
      </c>
      <c r="G75" s="27">
        <f>SUM(F75/E75)*100</f>
        <v>96.875</v>
      </c>
    </row>
    <row r="76" spans="1:7" ht="27.75" customHeight="1">
      <c r="A76" s="59"/>
      <c r="B76" s="22"/>
      <c r="C76" s="23">
        <v>920</v>
      </c>
      <c r="D76" s="24" t="s">
        <v>56</v>
      </c>
      <c r="E76" s="25">
        <v>3700</v>
      </c>
      <c r="F76" s="26">
        <v>2000</v>
      </c>
      <c r="G76" s="27">
        <f>SUM(F76/E76)*100</f>
        <v>54.054054054054056</v>
      </c>
    </row>
    <row r="77" spans="1:7" ht="27.75" customHeight="1">
      <c r="A77" s="59"/>
      <c r="B77" s="22"/>
      <c r="C77" s="23">
        <v>970</v>
      </c>
      <c r="D77" s="24" t="s">
        <v>58</v>
      </c>
      <c r="E77" s="25">
        <v>6100</v>
      </c>
      <c r="F77" s="26">
        <v>4000</v>
      </c>
      <c r="G77" s="27">
        <f>SUM(F77/E77)*100</f>
        <v>65.57377049180327</v>
      </c>
    </row>
    <row r="78" spans="1:7" ht="27.75" customHeight="1">
      <c r="A78" s="59"/>
      <c r="B78" s="16">
        <v>85295</v>
      </c>
      <c r="C78" s="23">
        <v>2030</v>
      </c>
      <c r="D78" s="24" t="s">
        <v>67</v>
      </c>
      <c r="E78" s="25">
        <v>94600</v>
      </c>
      <c r="F78" s="26">
        <v>41000</v>
      </c>
      <c r="G78" s="27">
        <f>SUM(F78/E78)*100</f>
        <v>43.34038054968288</v>
      </c>
    </row>
    <row r="79" spans="1:7" ht="52.5" customHeight="1">
      <c r="A79" s="59"/>
      <c r="B79" s="22"/>
      <c r="C79" s="23">
        <v>2310</v>
      </c>
      <c r="D79" s="24" t="s">
        <v>68</v>
      </c>
      <c r="E79" s="25">
        <v>25108</v>
      </c>
      <c r="F79" s="26">
        <v>19440</v>
      </c>
      <c r="G79" s="27">
        <f>SUM(F79/E79)*100</f>
        <v>77.42552174605703</v>
      </c>
    </row>
    <row r="80" spans="1:7" ht="27.75" customHeight="1">
      <c r="A80" s="69"/>
      <c r="B80" s="41"/>
      <c r="C80" s="35">
        <v>970</v>
      </c>
      <c r="D80" s="36" t="s">
        <v>58</v>
      </c>
      <c r="E80" s="37">
        <v>2640</v>
      </c>
      <c r="F80" s="38">
        <v>2640</v>
      </c>
      <c r="G80" s="27">
        <f>SUM(F80/E80)*100</f>
        <v>100</v>
      </c>
    </row>
    <row r="81" spans="1:7" ht="36" customHeight="1">
      <c r="A81" s="68">
        <v>900</v>
      </c>
      <c r="B81" s="16">
        <v>90002</v>
      </c>
      <c r="C81" s="44" t="s">
        <v>69</v>
      </c>
      <c r="D81" s="44"/>
      <c r="E81" s="18">
        <f>E82</f>
        <v>50000</v>
      </c>
      <c r="F81" s="19">
        <f>F82</f>
        <v>50000</v>
      </c>
      <c r="G81" s="70">
        <f>SUM(F81/E81)*100</f>
        <v>100</v>
      </c>
    </row>
    <row r="82" spans="1:7" ht="40.5" customHeight="1">
      <c r="A82" s="60"/>
      <c r="B82" s="41"/>
      <c r="C82" s="35">
        <v>830</v>
      </c>
      <c r="D82" s="36" t="s">
        <v>70</v>
      </c>
      <c r="E82" s="37">
        <v>50000</v>
      </c>
      <c r="F82" s="38">
        <v>50000</v>
      </c>
      <c r="G82" s="39">
        <f>SUM(F82/E82)*100</f>
        <v>100</v>
      </c>
    </row>
    <row r="83" spans="1:7" ht="17.25" customHeight="1">
      <c r="A83" s="46"/>
      <c r="B83" s="47"/>
      <c r="C83" s="48"/>
      <c r="D83" s="49"/>
      <c r="E83" s="50"/>
      <c r="F83" s="51"/>
      <c r="G83" s="71"/>
    </row>
    <row r="84" spans="1:7" ht="29.25">
      <c r="A84" s="10" t="s">
        <v>6</v>
      </c>
      <c r="B84" s="11" t="s">
        <v>7</v>
      </c>
      <c r="C84" s="11" t="s">
        <v>8</v>
      </c>
      <c r="D84" s="72" t="s">
        <v>9</v>
      </c>
      <c r="E84" s="12" t="s">
        <v>10</v>
      </c>
      <c r="F84" s="13" t="s">
        <v>33</v>
      </c>
      <c r="G84" s="14" t="s">
        <v>12</v>
      </c>
    </row>
    <row r="85" spans="1:7" ht="47.25" customHeight="1">
      <c r="A85" s="68">
        <v>921</v>
      </c>
      <c r="B85" s="16">
        <v>92109</v>
      </c>
      <c r="C85" s="44" t="s">
        <v>71</v>
      </c>
      <c r="D85" s="44"/>
      <c r="E85" s="18">
        <f>E86+E87+E88+E89+E90+E91+E92+E93</f>
        <v>78300</v>
      </c>
      <c r="F85" s="19">
        <f>F86+F87+F88+F89+F90+F91+F92+F93</f>
        <v>56300</v>
      </c>
      <c r="G85" s="20">
        <f>SUM(F85/E85)*100</f>
        <v>71.9029374201788</v>
      </c>
    </row>
    <row r="86" spans="1:7" ht="27" customHeight="1">
      <c r="A86" s="56"/>
      <c r="B86" s="22"/>
      <c r="C86" s="23">
        <v>750</v>
      </c>
      <c r="D86" s="24" t="s">
        <v>72</v>
      </c>
      <c r="E86" s="25">
        <v>19000</v>
      </c>
      <c r="F86" s="26">
        <v>19000</v>
      </c>
      <c r="G86" s="27">
        <f>SUM(F86/E86)*100</f>
        <v>100</v>
      </c>
    </row>
    <row r="87" spans="1:7" ht="26.25" customHeight="1">
      <c r="A87" s="56"/>
      <c r="B87" s="22"/>
      <c r="C87" s="23">
        <v>830</v>
      </c>
      <c r="D87" s="24" t="s">
        <v>73</v>
      </c>
      <c r="E87" s="25">
        <v>12500</v>
      </c>
      <c r="F87" s="26">
        <v>2500</v>
      </c>
      <c r="G87" s="27">
        <f>SUM(F87/E87)*100</f>
        <v>20</v>
      </c>
    </row>
    <row r="88" spans="1:7" ht="26.25" customHeight="1">
      <c r="A88" s="59"/>
      <c r="B88" s="22"/>
      <c r="C88" s="23">
        <v>920</v>
      </c>
      <c r="D88" s="24" t="s">
        <v>56</v>
      </c>
      <c r="E88" s="25">
        <v>500</v>
      </c>
      <c r="F88" s="26">
        <v>500</v>
      </c>
      <c r="G88" s="27">
        <f>SUM(F88/E88)*100</f>
        <v>100</v>
      </c>
    </row>
    <row r="89" spans="1:7" ht="26.25" customHeight="1">
      <c r="A89" s="59"/>
      <c r="B89" s="43"/>
      <c r="C89" s="23">
        <v>960</v>
      </c>
      <c r="D89" s="24" t="s">
        <v>57</v>
      </c>
      <c r="E89" s="25">
        <v>24000</v>
      </c>
      <c r="F89" s="26">
        <v>12000</v>
      </c>
      <c r="G89" s="27">
        <f>SUM(F89/E89)*100</f>
        <v>50</v>
      </c>
    </row>
    <row r="90" spans="1:7" ht="27" customHeight="1">
      <c r="A90" s="59"/>
      <c r="B90" s="16">
        <v>92116</v>
      </c>
      <c r="C90" s="23">
        <v>830</v>
      </c>
      <c r="D90" s="24" t="s">
        <v>74</v>
      </c>
      <c r="E90" s="25">
        <v>2200</v>
      </c>
      <c r="F90" s="26">
        <v>2200</v>
      </c>
      <c r="G90" s="27">
        <f>SUM(F90/E90)*100</f>
        <v>100</v>
      </c>
    </row>
    <row r="91" spans="1:7" ht="27" customHeight="1">
      <c r="A91" s="59"/>
      <c r="B91" s="22"/>
      <c r="C91" s="23">
        <v>840</v>
      </c>
      <c r="D91" s="24" t="s">
        <v>75</v>
      </c>
      <c r="E91" s="25">
        <v>900</v>
      </c>
      <c r="F91" s="26">
        <v>900</v>
      </c>
      <c r="G91" s="27">
        <f>SUM(F91/E91)*100</f>
        <v>100</v>
      </c>
    </row>
    <row r="92" spans="1:7" ht="27" customHeight="1">
      <c r="A92" s="73"/>
      <c r="B92" s="43"/>
      <c r="C92" s="23">
        <v>960</v>
      </c>
      <c r="D92" s="24" t="s">
        <v>57</v>
      </c>
      <c r="E92" s="25">
        <v>200</v>
      </c>
      <c r="F92" s="26">
        <v>200</v>
      </c>
      <c r="G92" s="27">
        <f>SUM(F92/E92)*100</f>
        <v>100</v>
      </c>
    </row>
    <row r="93" spans="1:7" ht="51" customHeight="1">
      <c r="A93" s="74"/>
      <c r="B93" s="61">
        <v>92195</v>
      </c>
      <c r="C93" s="35">
        <v>750</v>
      </c>
      <c r="D93" s="36" t="s">
        <v>76</v>
      </c>
      <c r="E93" s="37">
        <v>19000</v>
      </c>
      <c r="F93" s="38">
        <v>19000</v>
      </c>
      <c r="G93" s="39">
        <f>SUM(F93/E93)*100</f>
        <v>100</v>
      </c>
    </row>
    <row r="94" spans="1:7" ht="34.5" customHeight="1">
      <c r="A94" s="68">
        <v>926</v>
      </c>
      <c r="B94" s="16">
        <v>92601</v>
      </c>
      <c r="C94" s="44" t="s">
        <v>77</v>
      </c>
      <c r="D94" s="44"/>
      <c r="E94" s="18">
        <f>SUM(E95:E96)</f>
        <v>41000</v>
      </c>
      <c r="F94" s="19">
        <f>SUM(F95:F96)</f>
        <v>33000</v>
      </c>
      <c r="G94" s="20">
        <f>SUM(F94/E94)*100</f>
        <v>80.48780487804879</v>
      </c>
    </row>
    <row r="95" spans="1:7" ht="28.5" customHeight="1">
      <c r="A95" s="56"/>
      <c r="B95" s="22"/>
      <c r="C95" s="23">
        <v>750</v>
      </c>
      <c r="D95" s="24" t="s">
        <v>72</v>
      </c>
      <c r="E95" s="25">
        <v>38100</v>
      </c>
      <c r="F95" s="26">
        <v>30000</v>
      </c>
      <c r="G95" s="27">
        <f>SUM(F95/E95)*100</f>
        <v>78.74015748031496</v>
      </c>
    </row>
    <row r="96" spans="1:7" ht="51.75" customHeight="1">
      <c r="A96" s="56"/>
      <c r="B96" s="22"/>
      <c r="C96" s="23">
        <v>830</v>
      </c>
      <c r="D96" s="24" t="s">
        <v>78</v>
      </c>
      <c r="E96" s="25">
        <v>2900</v>
      </c>
      <c r="F96" s="26">
        <v>3000</v>
      </c>
      <c r="G96" s="39">
        <f>SUM(F96/E96)*100</f>
        <v>103.44827586206897</v>
      </c>
    </row>
    <row r="97" spans="1:7" ht="37.5" customHeight="1">
      <c r="A97" s="75" t="s">
        <v>79</v>
      </c>
      <c r="B97" s="75"/>
      <c r="C97" s="75"/>
      <c r="D97" s="75"/>
      <c r="E97" s="76">
        <f>E9+E12+E20+E22+E27+E31+E54+E59+E70+E81+E85+E94</f>
        <v>16629091</v>
      </c>
      <c r="F97" s="77">
        <f>F9+F12+F20+F22+F27+F31+F54+F59+F70+F81+F85+F94</f>
        <v>18500083</v>
      </c>
      <c r="G97" s="78">
        <f>SUM(F97/E97)*100</f>
        <v>111.25131854771857</v>
      </c>
    </row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</sheetData>
  <mergeCells count="21">
    <mergeCell ref="F2:G2"/>
    <mergeCell ref="F3:G3"/>
    <mergeCell ref="H3:I3"/>
    <mergeCell ref="E4:G4"/>
    <mergeCell ref="H4:I4"/>
    <mergeCell ref="E5:G5"/>
    <mergeCell ref="A6:G6"/>
    <mergeCell ref="A7:G7"/>
    <mergeCell ref="C9:D9"/>
    <mergeCell ref="C12:D12"/>
    <mergeCell ref="C20:D20"/>
    <mergeCell ref="C22:D22"/>
    <mergeCell ref="C27:D27"/>
    <mergeCell ref="C31:D31"/>
    <mergeCell ref="C54:D54"/>
    <mergeCell ref="C59:D59"/>
    <mergeCell ref="C70:D70"/>
    <mergeCell ref="C81:D81"/>
    <mergeCell ref="C85:D85"/>
    <mergeCell ref="C94:D94"/>
    <mergeCell ref="A97:D97"/>
  </mergeCells>
  <printOptions/>
  <pageMargins left="1.1812500000000001" right="0.5902777777777778" top="0.5902777777777778" bottom="0.5902777777777778" header="0.5118055555555556" footer="0.5118055555555556"/>
  <pageSetup firstPageNumber="1" useFirstPageNumber="1" horizontalDpi="300" verticalDpi="300" orientation="portrait" paperSize="9" scale="91"/>
  <rowBreaks count="3" manualBreakCount="3">
    <brk id="28" max="255" man="1"/>
    <brk id="82" max="25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2007-01-17T09:59:15Z</cp:lastPrinted>
  <dcterms:created xsi:type="dcterms:W3CDTF">2004-08-10T20:16:58Z</dcterms:created>
  <dcterms:modified xsi:type="dcterms:W3CDTF">2007-01-28T14:40:57Z</dcterms:modified>
  <cp:category/>
  <cp:version/>
  <cp:contentType/>
  <cp:contentStatus/>
  <cp:revision>67</cp:revision>
</cp:coreProperties>
</file>