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'Sheet1'!$A$1:$M$106</definedName>
  </definedNames>
  <calcPr fullCalcOnLoad="1"/>
</workbook>
</file>

<file path=xl/sharedStrings.xml><?xml version="1.0" encoding="utf-8"?>
<sst xmlns="http://schemas.openxmlformats.org/spreadsheetml/2006/main" count="157" uniqueCount="95">
  <si>
    <t>Załącznik Nr 3.</t>
  </si>
  <si>
    <r>
      <t>do Uchwały Nr V/</t>
    </r>
    <r>
      <rPr>
        <b/>
        <sz val="10"/>
        <rFont val="Book Antiqua"/>
        <family val="1"/>
      </rPr>
      <t>14</t>
    </r>
    <r>
      <rPr>
        <sz val="10"/>
        <rFont val="Book Antiqua"/>
        <family val="1"/>
      </rPr>
      <t>/ 2007</t>
    </r>
  </si>
  <si>
    <t>Rady Gminy Ustronie Morskie</t>
  </si>
  <si>
    <t>z dnia 26 stycznia 2007 r .</t>
  </si>
  <si>
    <t>WYDATKI   BUDŻETU   GMINY   USTRONIE   MORSKIE</t>
  </si>
  <si>
    <r>
      <t xml:space="preserve">( </t>
    </r>
    <r>
      <rPr>
        <i/>
        <sz val="20"/>
        <color indexed="8"/>
        <rFont val="Monotype Corsiva"/>
        <family val="4"/>
      </rPr>
      <t xml:space="preserve">o g ó ł e m  </t>
    </r>
    <r>
      <rPr>
        <b/>
        <i/>
        <sz val="20"/>
        <color indexed="8"/>
        <rFont val="Monotype Corsiva"/>
        <family val="4"/>
      </rPr>
      <t>)   w  2007 roku</t>
    </r>
  </si>
  <si>
    <t xml:space="preserve">w zł. </t>
  </si>
  <si>
    <t>Dział</t>
  </si>
  <si>
    <t>Rozdział</t>
  </si>
  <si>
    <t>Nazwa podziałki klasyfikacji budżetowej</t>
  </si>
  <si>
    <r>
      <t xml:space="preserve">
</t>
    </r>
    <r>
      <rPr>
        <sz val="8"/>
        <color indexed="8"/>
        <rFont val="Tahoma"/>
        <family val="2"/>
      </rPr>
      <t>§</t>
    </r>
  </si>
  <si>
    <t xml:space="preserve">Z tego: </t>
  </si>
  <si>
    <t>Plan</t>
  </si>
  <si>
    <t>Wydatki   bieżące</t>
  </si>
  <si>
    <t xml:space="preserve">  Wydatki            majĄtkowe </t>
  </si>
  <si>
    <t xml:space="preserve">na 2007 r.  </t>
  </si>
  <si>
    <t xml:space="preserve">  Wydatki          bieżące</t>
  </si>
  <si>
    <t xml:space="preserve">w tym: </t>
  </si>
  <si>
    <t>Pochodne</t>
  </si>
  <si>
    <t>Wydatki</t>
  </si>
  <si>
    <t>Wynagrodzenia</t>
  </si>
  <si>
    <t xml:space="preserve">od </t>
  </si>
  <si>
    <t>Dotacje</t>
  </si>
  <si>
    <t xml:space="preserve">na osługę </t>
  </si>
  <si>
    <t>z tytułu poręczeń</t>
  </si>
  <si>
    <t xml:space="preserve">wynagrodzeń </t>
  </si>
  <si>
    <t xml:space="preserve">długu </t>
  </si>
  <si>
    <t>i gwarancji</t>
  </si>
  <si>
    <t>Rolnictwo</t>
  </si>
  <si>
    <t>Budowa i utrzymanie urządzeń melioracji wodnych</t>
  </si>
  <si>
    <t>Izby rolnicze</t>
  </si>
  <si>
    <t>Wytwarzanie i zaopatrywanie w en.elektr.,gaz i wodę</t>
  </si>
  <si>
    <t>Dostarczanie wody</t>
  </si>
  <si>
    <t>Upowszechnianie doradztwa rolniczego</t>
  </si>
  <si>
    <t>Transport i łączność</t>
  </si>
  <si>
    <t>Drogi publiczne gminne</t>
  </si>
  <si>
    <t xml:space="preserve">Turystyka </t>
  </si>
  <si>
    <t>Zadania w zakresie upowszechniania turystyki</t>
  </si>
  <si>
    <t>Pozostała działalność</t>
  </si>
  <si>
    <t>Gospodarka mieszkaniowa</t>
  </si>
  <si>
    <t>Różne jednostki obsługi gospodarki mieszkaniowej</t>
  </si>
  <si>
    <r>
      <t>Gospodarka gruntami i nieruchomościam</t>
    </r>
    <r>
      <rPr>
        <sz val="10"/>
        <color indexed="8"/>
        <rFont val="Arial"/>
        <family val="2"/>
      </rPr>
      <t>i</t>
    </r>
  </si>
  <si>
    <t>Działalność usługowa</t>
  </si>
  <si>
    <t>Plany zagospodarowania przestrzennego</t>
  </si>
  <si>
    <t>Prace geodezyjne i kartograficzne</t>
  </si>
  <si>
    <t>Cmentarze</t>
  </si>
  <si>
    <t>Administracja publiczna</t>
  </si>
  <si>
    <t>Urzędy Wojewódzkie</t>
  </si>
  <si>
    <t>Rady Gmin</t>
  </si>
  <si>
    <t>Urzędy Gmin</t>
  </si>
  <si>
    <t>Urzędy naczelnych organów władzy państwowej,...</t>
  </si>
  <si>
    <t>Urzędy naczelnych organów władzy ...</t>
  </si>
  <si>
    <t xml:space="preserve">  Wydatki        bieżące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</si>
  <si>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</si>
  <si>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</si>
  <si>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</si>
  <si>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</si>
  <si>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</si>
  <si>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podatków,opłat i niepodatkowych należności budżetowych</t>
  </si>
  <si>
    <t>Obsługa długu publicznego</t>
  </si>
  <si>
    <t>Obsługa papierów wartościowych</t>
  </si>
  <si>
    <t>Różne rozliczenia</t>
  </si>
  <si>
    <t>Rezerwy ogólne i celowe</t>
  </si>
  <si>
    <t xml:space="preserve">Część równoważąca </t>
  </si>
  <si>
    <t>Oświata i wychowanie</t>
  </si>
  <si>
    <t>Szkoły podstawowe</t>
  </si>
  <si>
    <t>Oddziały przedszkolne w szkołach podstawowych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</si>
  <si>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</si>
  <si>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</si>
  <si>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</si>
  <si>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</si>
  <si>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</si>
  <si>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</si>
  <si>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</si>
  <si>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 xml:space="preserve">  Wydatki         bieżące</t>
  </si>
  <si>
    <t>Opieka społeczna</t>
  </si>
  <si>
    <t>Placówki opiekuńczo-wychowawcze</t>
  </si>
  <si>
    <t>Świadczenia rodzinne oraz składki na ubezpieczenie emerytalne i rentowe z ubezpieczenia społecznego</t>
  </si>
  <si>
    <t>Składki na ubezpieczenie zdrowotne opłacane za osoby pobierające świadczenia z pomocy społecznej oraz niektóre świadczenia rodzinne</t>
  </si>
  <si>
    <t>Zasiłki i pomoc w naturze oraz składki na ubezpieczenia społeczne</t>
  </si>
  <si>
    <t>Dodatki mieszkaniowe</t>
  </si>
  <si>
    <t>Ośrodki Pomocy Społecznej</t>
  </si>
  <si>
    <t>Gospodarka komunalna i ochrona środowiska</t>
  </si>
  <si>
    <t>Gospodarka odpadami</t>
  </si>
  <si>
    <t>Oczyszczanie miast i wsi</t>
  </si>
  <si>
    <t>Utrzymanie zieleni w miastach i gminach</t>
  </si>
  <si>
    <t>Oświetlenie ulic, placów, dróg</t>
  </si>
  <si>
    <t>Ochrona brzegów morskich</t>
  </si>
  <si>
    <t>Kultura i ochrona dziedzictwa narodowego</t>
  </si>
  <si>
    <t>Domy i ośrodki kultury, świetlice i kluby</t>
  </si>
  <si>
    <t xml:space="preserve">Biblioteki </t>
  </si>
  <si>
    <t>Kultura fizyczna i sport</t>
  </si>
  <si>
    <t>Obiekty sportowe</t>
  </si>
  <si>
    <t>Instytucje kultury fizycznej</t>
  </si>
  <si>
    <t>Razem: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</si>
</sst>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"/>
    <numFmt numFmtId="167" formatCode="0"/>
    <numFmt numFmtId="168" formatCode="#,##0"/>
    <numFmt numFmtId="169" formatCode="#"/>
    <numFmt numFmtId="170" formatCode="00000"/>
  </numFmts>
  <fonts count="47">
    <font>
      <sz val="10"/>
      <name val="Arial"/>
      <family val="2"/>
    </font>
    <font>
      <b/>
      <u val="single"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i/>
      <sz val="20"/>
      <name val="Monotype Corsiva"/>
      <family val="4"/>
    </font>
    <font>
      <b/>
      <i/>
      <sz val="20"/>
      <color indexed="8"/>
      <name val="Monotype Corsiva"/>
      <family val="4"/>
    </font>
    <font>
      <i/>
      <sz val="20"/>
      <color indexed="8"/>
      <name val="Monotype Corsiva"/>
      <family val="4"/>
    </font>
    <font>
      <u val="single"/>
      <sz val="10"/>
      <color indexed="8"/>
      <name val="Andale Sans UI"/>
      <family val="0"/>
    </font>
    <font>
      <b/>
      <sz val="14"/>
      <color indexed="8"/>
      <name val="Tahoma CE"/>
      <family val="2"/>
    </font>
    <font>
      <i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Tahoma"/>
      <family val="2"/>
    </font>
    <font>
      <i/>
      <sz val="12"/>
      <color indexed="8"/>
      <name val="Times New Roman"/>
      <family val="1"/>
    </font>
    <font>
      <b/>
      <sz val="13.5"/>
      <color indexed="8"/>
      <name val="Bodoni MT Condensed"/>
      <family val="1"/>
    </font>
    <font>
      <b/>
      <i/>
      <sz val="15"/>
      <name val="Monotype Corsiva"/>
      <family val="4"/>
    </font>
    <font>
      <b/>
      <sz val="12"/>
      <name val="Algerian"/>
      <family val="5"/>
    </font>
    <font>
      <b/>
      <sz val="12"/>
      <name val="Comic Sans MS"/>
      <family val="4"/>
    </font>
    <font>
      <b/>
      <i/>
      <sz val="13"/>
      <name val="Monotype Corsiva"/>
      <family val="4"/>
    </font>
    <font>
      <i/>
      <sz val="12"/>
      <name val="Monotype Corsiva"/>
      <family val="4"/>
    </font>
    <font>
      <sz val="10"/>
      <color indexed="8"/>
      <name val="Andale Sans UI"/>
      <family val="0"/>
    </font>
    <font>
      <sz val="8"/>
      <name val="Palatino Linotype"/>
      <family val="1"/>
    </font>
    <font>
      <sz val="10"/>
      <name val="Bookman Old Style"/>
      <family val="1"/>
    </font>
    <font>
      <b/>
      <sz val="8"/>
      <color indexed="8"/>
      <name val="Book Antiqua"/>
      <family val="1"/>
    </font>
    <font>
      <sz val="8"/>
      <name val="Book Antiqua"/>
      <family val="1"/>
    </font>
    <font>
      <sz val="8"/>
      <color indexed="8"/>
      <name val="Book Antiqua"/>
      <family val="1"/>
    </font>
    <font>
      <sz val="8"/>
      <name val="Book Antiqua"/>
      <family val="1"/>
    </font>
    <font>
      <b/>
      <i/>
      <sz val="15"/>
      <color indexed="8"/>
      <name val="Monotype Corsiva"/>
      <family val="4"/>
    </font>
    <font>
      <i/>
      <sz val="15"/>
      <name val="Monotype Corsiva"/>
      <family val="4"/>
    </font>
    <font>
      <b/>
      <i/>
      <sz val="13"/>
      <color indexed="8"/>
      <name val="Monotype Corsiva"/>
      <family val="4"/>
    </font>
    <font>
      <i/>
      <sz val="15"/>
      <color indexed="8"/>
      <name val="Monotype Corsiva"/>
      <family val="4"/>
    </font>
    <font>
      <sz val="12"/>
      <color indexed="8"/>
      <name val="Bookman Old Style"/>
      <family val="1"/>
    </font>
    <font>
      <sz val="12"/>
      <color indexed="8"/>
      <name val="Times New Roman CE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2"/>
      <name val="Courier New"/>
      <family val="3"/>
    </font>
    <font>
      <i/>
      <sz val="12"/>
      <name val="Courier New"/>
      <family val="3"/>
    </font>
    <font>
      <i/>
      <sz val="10"/>
      <name val="Arial"/>
      <family val="2"/>
    </font>
    <font>
      <b/>
      <sz val="12"/>
      <color indexed="8"/>
      <name val="msmincho"/>
      <family val="0"/>
    </font>
    <font>
      <sz val="10"/>
      <color indexed="8"/>
      <name val="Arial"/>
      <family val="2"/>
    </font>
    <font>
      <sz val="12"/>
      <color indexed="8"/>
      <name val="msmincho"/>
      <family val="0"/>
    </font>
    <font>
      <sz val="10"/>
      <name val="Garamond"/>
      <family val="1"/>
    </font>
    <font>
      <i/>
      <sz val="12"/>
      <name val="Arial"/>
      <family val="2"/>
    </font>
    <font>
      <sz val="10.5"/>
      <color indexed="8"/>
      <name val="Times New Roman"/>
      <family val="1"/>
    </font>
    <font>
      <b/>
      <i/>
      <sz val="16"/>
      <color indexed="8"/>
      <name val="Monotype Corsiva"/>
      <family val="4"/>
    </font>
    <font>
      <i/>
      <sz val="16"/>
      <name val="Monotype Corsiva"/>
      <family val="4"/>
    </font>
    <font>
      <sz val="8"/>
      <color indexed="8"/>
      <name val="Tahoma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 applyProtection="1">
      <alignment horizontal="right"/>
      <protection locked="0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right"/>
    </xf>
    <xf numFmtId="164" fontId="10" fillId="0" borderId="1" xfId="0" applyFont="1" applyBorder="1" applyAlignment="1">
      <alignment horizontal="center" vertical="center" textRotation="90"/>
    </xf>
    <xf numFmtId="164" fontId="11" fillId="0" borderId="2" xfId="0" applyFont="1" applyBorder="1" applyAlignment="1">
      <alignment/>
    </xf>
    <xf numFmtId="164" fontId="10" fillId="0" borderId="3" xfId="0" applyFont="1" applyBorder="1" applyAlignment="1">
      <alignment horizontal="center" vertical="center" textRotation="90"/>
    </xf>
    <xf numFmtId="164" fontId="10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wrapText="1"/>
    </xf>
    <xf numFmtId="164" fontId="12" fillId="2" borderId="5" xfId="0" applyFont="1" applyFill="1" applyBorder="1" applyAlignment="1">
      <alignment horizontal="center"/>
    </xf>
    <xf numFmtId="164" fontId="13" fillId="0" borderId="6" xfId="0" applyFont="1" applyBorder="1" applyAlignment="1">
      <alignment horizontal="left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12" fillId="0" borderId="9" xfId="0" applyFont="1" applyBorder="1" applyAlignment="1">
      <alignment horizontal="center"/>
    </xf>
    <xf numFmtId="164" fontId="14" fillId="2" borderId="10" xfId="0" applyFont="1" applyFill="1" applyBorder="1" applyAlignment="1">
      <alignment horizontal="center"/>
    </xf>
    <xf numFmtId="164" fontId="15" fillId="0" borderId="11" xfId="0" applyFont="1" applyBorder="1" applyAlignment="1">
      <alignment horizontal="center" vertical="center"/>
    </xf>
    <xf numFmtId="164" fontId="16" fillId="0" borderId="12" xfId="0" applyFont="1" applyBorder="1" applyAlignment="1">
      <alignment horizontal="justify" vertical="center"/>
    </xf>
    <xf numFmtId="164" fontId="17" fillId="0" borderId="7" xfId="0" applyFont="1" applyBorder="1" applyAlignment="1">
      <alignment horizontal="center"/>
    </xf>
    <xf numFmtId="164" fontId="14" fillId="2" borderId="10" xfId="0" applyFont="1" applyFill="1" applyBorder="1" applyAlignment="1">
      <alignment horizontal="center" vertical="center"/>
    </xf>
    <xf numFmtId="164" fontId="18" fillId="0" borderId="11" xfId="0" applyFont="1" applyBorder="1" applyAlignment="1">
      <alignment horizontal="justify" vertical="center"/>
    </xf>
    <xf numFmtId="164" fontId="19" fillId="0" borderId="0" xfId="0" applyFont="1" applyAlignment="1">
      <alignment horizontal="left"/>
    </xf>
    <xf numFmtId="164" fontId="20" fillId="0" borderId="7" xfId="0" applyFont="1" applyBorder="1" applyAlignment="1">
      <alignment horizontal="center"/>
    </xf>
    <xf numFmtId="164" fontId="12" fillId="2" borderId="10" xfId="0" applyFont="1" applyFill="1" applyBorder="1" applyAlignment="1">
      <alignment horizontal="center"/>
    </xf>
    <xf numFmtId="164" fontId="21" fillId="3" borderId="13" xfId="0" applyFont="1" applyFill="1" applyBorder="1" applyAlignment="1">
      <alignment horizontal="center"/>
    </xf>
    <xf numFmtId="164" fontId="21" fillId="3" borderId="14" xfId="0" applyFont="1" applyFill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4" fontId="12" fillId="0" borderId="16" xfId="0" applyFont="1" applyBorder="1" applyAlignment="1">
      <alignment horizontal="left"/>
    </xf>
    <xf numFmtId="164" fontId="12" fillId="0" borderId="11" xfId="0" applyFont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4" fontId="21" fillId="3" borderId="16" xfId="0" applyFont="1" applyFill="1" applyBorder="1" applyAlignment="1">
      <alignment horizontal="center"/>
    </xf>
    <xf numFmtId="168" fontId="21" fillId="3" borderId="16" xfId="0" applyNumberFormat="1" applyFont="1" applyFill="1" applyBorder="1" applyAlignment="1">
      <alignment horizontal="center"/>
    </xf>
    <xf numFmtId="168" fontId="22" fillId="0" borderId="7" xfId="0" applyNumberFormat="1" applyFont="1" applyBorder="1" applyAlignment="1">
      <alignment/>
    </xf>
    <xf numFmtId="169" fontId="23" fillId="0" borderId="15" xfId="0" applyNumberFormat="1" applyFont="1" applyBorder="1" applyAlignment="1">
      <alignment horizontal="center"/>
    </xf>
    <xf numFmtId="169" fontId="24" fillId="0" borderId="0" xfId="0" applyNumberFormat="1" applyFont="1" applyAlignment="1">
      <alignment horizontal="center"/>
    </xf>
    <xf numFmtId="169" fontId="25" fillId="0" borderId="16" xfId="0" applyNumberFormat="1" applyFont="1" applyBorder="1" applyAlignment="1">
      <alignment horizontal="center"/>
    </xf>
    <xf numFmtId="169" fontId="23" fillId="0" borderId="16" xfId="0" applyNumberFormat="1" applyFont="1" applyBorder="1" applyAlignment="1">
      <alignment horizontal="center"/>
    </xf>
    <xf numFmtId="169" fontId="12" fillId="0" borderId="11" xfId="0" applyNumberFormat="1" applyFont="1" applyBorder="1" applyAlignment="1">
      <alignment horizontal="center"/>
    </xf>
    <xf numFmtId="169" fontId="23" fillId="2" borderId="17" xfId="0" applyNumberFormat="1" applyFont="1" applyFill="1" applyBorder="1" applyAlignment="1">
      <alignment horizontal="center"/>
    </xf>
    <xf numFmtId="169" fontId="24" fillId="0" borderId="16" xfId="0" applyNumberFormat="1" applyFont="1" applyBorder="1" applyAlignment="1">
      <alignment horizontal="center"/>
    </xf>
    <xf numFmtId="169" fontId="24" fillId="3" borderId="16" xfId="0" applyNumberFormat="1" applyFont="1" applyFill="1" applyBorder="1" applyAlignment="1">
      <alignment horizontal="center"/>
    </xf>
    <xf numFmtId="169" fontId="26" fillId="3" borderId="16" xfId="0" applyNumberFormat="1" applyFont="1" applyFill="1" applyBorder="1" applyAlignment="1">
      <alignment horizontal="center"/>
    </xf>
    <xf numFmtId="169" fontId="26" fillId="0" borderId="18" xfId="0" applyNumberFormat="1" applyFont="1" applyBorder="1" applyAlignment="1">
      <alignment horizontal="center"/>
    </xf>
    <xf numFmtId="169" fontId="26" fillId="0" borderId="7" xfId="0" applyNumberFormat="1" applyFont="1" applyBorder="1" applyAlignment="1">
      <alignment horizontal="center"/>
    </xf>
    <xf numFmtId="165" fontId="27" fillId="0" borderId="7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6" fontId="12" fillId="0" borderId="19" xfId="0" applyNumberFormat="1" applyFont="1" applyBorder="1" applyAlignment="1">
      <alignment horizontal="center"/>
    </xf>
    <xf numFmtId="164" fontId="29" fillId="0" borderId="19" xfId="0" applyFont="1" applyBorder="1" applyAlignment="1">
      <alignment horizontal="left"/>
    </xf>
    <xf numFmtId="164" fontId="12" fillId="0" borderId="19" xfId="0" applyFont="1" applyBorder="1" applyAlignment="1">
      <alignment horizontal="center"/>
    </xf>
    <xf numFmtId="168" fontId="30" fillId="2" borderId="20" xfId="0" applyNumberFormat="1" applyFont="1" applyFill="1" applyBorder="1" applyAlignment="1">
      <alignment horizontal="right"/>
    </xf>
    <xf numFmtId="168" fontId="30" fillId="3" borderId="21" xfId="0" applyNumberFormat="1" applyFont="1" applyFill="1" applyBorder="1" applyAlignment="1">
      <alignment horizontal="right"/>
    </xf>
    <xf numFmtId="167" fontId="30" fillId="3" borderId="21" xfId="0" applyNumberFormat="1" applyFont="1" applyFill="1" applyBorder="1" applyAlignment="1">
      <alignment horizontal="right"/>
    </xf>
    <xf numFmtId="167" fontId="30" fillId="3" borderId="22" xfId="0" applyNumberFormat="1" applyFont="1" applyFill="1" applyBorder="1" applyAlignment="1">
      <alignment horizontal="right"/>
    </xf>
    <xf numFmtId="165" fontId="12" fillId="0" borderId="7" xfId="0" applyNumberFormat="1" applyFont="1" applyBorder="1" applyAlignment="1">
      <alignment horizontal="center"/>
    </xf>
    <xf numFmtId="170" fontId="31" fillId="0" borderId="11" xfId="0" applyNumberFormat="1" applyFont="1" applyBorder="1" applyAlignment="1">
      <alignment horizontal="justify"/>
    </xf>
    <xf numFmtId="164" fontId="32" fillId="0" borderId="11" xfId="0" applyFont="1" applyBorder="1" applyAlignment="1">
      <alignment horizontal="justify"/>
    </xf>
    <xf numFmtId="168" fontId="33" fillId="2" borderId="23" xfId="0" applyNumberFormat="1" applyFont="1" applyFill="1" applyBorder="1" applyAlignment="1">
      <alignment horizontal="right"/>
    </xf>
    <xf numFmtId="168" fontId="34" fillId="0" borderId="11" xfId="0" applyNumberFormat="1" applyFont="1" applyBorder="1" applyAlignment="1">
      <alignment horizontal="right"/>
    </xf>
    <xf numFmtId="168" fontId="35" fillId="0" borderId="11" xfId="0" applyNumberFormat="1" applyFont="1" applyBorder="1" applyAlignment="1">
      <alignment horizontal="right"/>
    </xf>
    <xf numFmtId="168" fontId="35" fillId="3" borderId="11" xfId="0" applyNumberFormat="1" applyFont="1" applyFill="1" applyBorder="1" applyAlignment="1">
      <alignment horizontal="right"/>
    </xf>
    <xf numFmtId="164" fontId="0" fillId="0" borderId="11" xfId="0" applyBorder="1" applyAlignment="1">
      <alignment horizontal="right"/>
    </xf>
    <xf numFmtId="164" fontId="0" fillId="0" borderId="24" xfId="0" applyBorder="1" applyAlignment="1">
      <alignment horizontal="right"/>
    </xf>
    <xf numFmtId="168" fontId="35" fillId="0" borderId="0" xfId="0" applyNumberFormat="1" applyFont="1" applyAlignment="1">
      <alignment/>
    </xf>
    <xf numFmtId="164" fontId="10" fillId="0" borderId="11" xfId="0" applyFont="1" applyBorder="1" applyAlignment="1">
      <alignment horizontal="justify"/>
    </xf>
    <xf numFmtId="168" fontId="36" fillId="0" borderId="11" xfId="0" applyNumberFormat="1" applyFont="1" applyBorder="1" applyAlignment="1">
      <alignment horizontal="right"/>
    </xf>
    <xf numFmtId="168" fontId="36" fillId="3" borderId="11" xfId="0" applyNumberFormat="1" applyFont="1" applyFill="1" applyBorder="1" applyAlignment="1">
      <alignment horizontal="right"/>
    </xf>
    <xf numFmtId="164" fontId="37" fillId="0" borderId="11" xfId="0" applyFont="1" applyBorder="1" applyAlignment="1">
      <alignment horizontal="right"/>
    </xf>
    <xf numFmtId="164" fontId="37" fillId="0" borderId="24" xfId="0" applyFont="1" applyBorder="1" applyAlignment="1">
      <alignment horizontal="right"/>
    </xf>
    <xf numFmtId="168" fontId="36" fillId="0" borderId="0" xfId="0" applyNumberFormat="1" applyFont="1" applyAlignment="1">
      <alignment/>
    </xf>
    <xf numFmtId="165" fontId="27" fillId="0" borderId="7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6" fontId="12" fillId="0" borderId="19" xfId="0" applyNumberFormat="1" applyFont="1" applyBorder="1" applyAlignment="1">
      <alignment horizontal="center"/>
    </xf>
    <xf numFmtId="164" fontId="29" fillId="0" borderId="19" xfId="0" applyFont="1" applyBorder="1" applyAlignment="1">
      <alignment horizontal="justify"/>
    </xf>
    <xf numFmtId="164" fontId="12" fillId="0" borderId="19" xfId="0" applyFont="1" applyBorder="1" applyAlignment="1">
      <alignment horizontal="center"/>
    </xf>
    <xf numFmtId="168" fontId="30" fillId="2" borderId="20" xfId="0" applyNumberFormat="1" applyFont="1" applyFill="1" applyBorder="1" applyAlignment="1">
      <alignment horizontal="right"/>
    </xf>
    <xf numFmtId="168" fontId="30" fillId="3" borderId="21" xfId="0" applyNumberFormat="1" applyFont="1" applyFill="1" applyBorder="1" applyAlignment="1">
      <alignment horizontal="right"/>
    </xf>
    <xf numFmtId="167" fontId="30" fillId="3" borderId="21" xfId="0" applyNumberFormat="1" applyFont="1" applyFill="1" applyBorder="1" applyAlignment="1">
      <alignment horizontal="right"/>
    </xf>
    <xf numFmtId="167" fontId="30" fillId="3" borderId="22" xfId="0" applyNumberFormat="1" applyFont="1" applyFill="1" applyBorder="1" applyAlignment="1">
      <alignment horizontal="right"/>
    </xf>
    <xf numFmtId="165" fontId="12" fillId="0" borderId="25" xfId="0" applyNumberFormat="1" applyFont="1" applyBorder="1" applyAlignment="1">
      <alignment horizontal="center"/>
    </xf>
    <xf numFmtId="168" fontId="0" fillId="3" borderId="11" xfId="0" applyNumberFormat="1" applyFont="1" applyFill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38" fillId="0" borderId="26" xfId="0" applyFont="1" applyBorder="1" applyAlignment="1">
      <alignment horizontal="justify"/>
    </xf>
    <xf numFmtId="164" fontId="29" fillId="0" borderId="21" xfId="0" applyFont="1" applyBorder="1" applyAlignment="1">
      <alignment horizontal="justify"/>
    </xf>
    <xf numFmtId="168" fontId="30" fillId="3" borderId="22" xfId="0" applyNumberFormat="1" applyFont="1" applyFill="1" applyBorder="1" applyAlignment="1">
      <alignment horizontal="right"/>
    </xf>
    <xf numFmtId="168" fontId="28" fillId="0" borderId="0" xfId="0" applyNumberFormat="1" applyFont="1" applyAlignment="1">
      <alignment/>
    </xf>
    <xf numFmtId="164" fontId="31" fillId="0" borderId="11" xfId="0" applyFont="1" applyBorder="1" applyAlignment="1">
      <alignment horizontal="justify"/>
    </xf>
    <xf numFmtId="164" fontId="12" fillId="0" borderId="0" xfId="0" applyFont="1" applyAlignment="1">
      <alignment horizontal="center"/>
    </xf>
    <xf numFmtId="168" fontId="0" fillId="0" borderId="11" xfId="0" applyNumberForma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5" fontId="12" fillId="0" borderId="0" xfId="0" applyNumberFormat="1" applyFont="1" applyAlignment="1">
      <alignment horizontal="center"/>
    </xf>
    <xf numFmtId="168" fontId="28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27" fillId="0" borderId="2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168" fontId="35" fillId="3" borderId="11" xfId="0" applyNumberFormat="1" applyFont="1" applyFill="1" applyBorder="1" applyAlignment="1">
      <alignment/>
    </xf>
    <xf numFmtId="164" fontId="0" fillId="0" borderId="11" xfId="0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36" fillId="3" borderId="11" xfId="0" applyNumberFormat="1" applyFont="1" applyFill="1" applyBorder="1" applyAlignment="1">
      <alignment/>
    </xf>
    <xf numFmtId="164" fontId="37" fillId="0" borderId="11" xfId="0" applyFont="1" applyBorder="1" applyAlignment="1">
      <alignment horizontal="center"/>
    </xf>
    <xf numFmtId="164" fontId="37" fillId="0" borderId="24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8" fontId="30" fillId="2" borderId="21" xfId="0" applyNumberFormat="1" applyFont="1" applyFill="1" applyBorder="1" applyAlignment="1">
      <alignment horizontal="right"/>
    </xf>
    <xf numFmtId="168" fontId="34" fillId="0" borderId="11" xfId="0" applyNumberFormat="1" applyFont="1" applyBorder="1" applyAlignment="1">
      <alignment/>
    </xf>
    <xf numFmtId="168" fontId="36" fillId="0" borderId="11" xfId="0" applyNumberFormat="1" applyFont="1" applyBorder="1" applyAlignment="1">
      <alignment/>
    </xf>
    <xf numFmtId="168" fontId="0" fillId="0" borderId="24" xfId="0" applyNumberFormat="1" applyFont="1" applyBorder="1" applyAlignment="1">
      <alignment horizontal="right"/>
    </xf>
    <xf numFmtId="168" fontId="34" fillId="0" borderId="24" xfId="0" applyNumberFormat="1" applyFont="1" applyBorder="1" applyAlignment="1">
      <alignment horizontal="right"/>
    </xf>
    <xf numFmtId="168" fontId="0" fillId="3" borderId="11" xfId="0" applyNumberFormat="1" applyFont="1" applyFill="1" applyBorder="1" applyAlignment="1">
      <alignment/>
    </xf>
    <xf numFmtId="168" fontId="0" fillId="0" borderId="11" xfId="0" applyNumberFormat="1" applyFont="1" applyBorder="1" applyAlignment="1">
      <alignment horizontal="right"/>
    </xf>
    <xf numFmtId="164" fontId="29" fillId="0" borderId="21" xfId="0" applyFont="1" applyBorder="1" applyAlignment="1">
      <alignment horizontal="left"/>
    </xf>
    <xf numFmtId="165" fontId="12" fillId="0" borderId="29" xfId="0" applyNumberFormat="1" applyFont="1" applyBorder="1" applyAlignment="1">
      <alignment horizontal="center"/>
    </xf>
    <xf numFmtId="164" fontId="0" fillId="0" borderId="30" xfId="0" applyBorder="1" applyAlignment="1">
      <alignment/>
    </xf>
    <xf numFmtId="164" fontId="31" fillId="0" borderId="31" xfId="0" applyFont="1" applyBorder="1" applyAlignment="1">
      <alignment horizontal="justify"/>
    </xf>
    <xf numFmtId="164" fontId="32" fillId="0" borderId="31" xfId="0" applyFont="1" applyBorder="1" applyAlignment="1">
      <alignment horizontal="justify"/>
    </xf>
    <xf numFmtId="164" fontId="12" fillId="0" borderId="30" xfId="0" applyFont="1" applyBorder="1" applyAlignment="1">
      <alignment horizontal="center"/>
    </xf>
    <xf numFmtId="168" fontId="33" fillId="2" borderId="32" xfId="0" applyNumberFormat="1" applyFont="1" applyFill="1" applyBorder="1" applyAlignment="1">
      <alignment horizontal="right"/>
    </xf>
    <xf numFmtId="168" fontId="34" fillId="0" borderId="31" xfId="0" applyNumberFormat="1" applyFont="1" applyBorder="1" applyAlignment="1">
      <alignment horizontal="right"/>
    </xf>
    <xf numFmtId="168" fontId="34" fillId="0" borderId="31" xfId="0" applyNumberFormat="1" applyFont="1" applyBorder="1" applyAlignment="1">
      <alignment/>
    </xf>
    <xf numFmtId="168" fontId="36" fillId="3" borderId="31" xfId="0" applyNumberFormat="1" applyFont="1" applyFill="1" applyBorder="1" applyAlignment="1">
      <alignment/>
    </xf>
    <xf numFmtId="164" fontId="37" fillId="0" borderId="31" xfId="0" applyFont="1" applyBorder="1" applyAlignment="1">
      <alignment horizontal="center"/>
    </xf>
    <xf numFmtId="164" fontId="37" fillId="0" borderId="33" xfId="0" applyFont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40" fillId="3" borderId="0" xfId="0" applyFont="1" applyFill="1" applyBorder="1" applyAlignment="1">
      <alignment horizontal="justify"/>
    </xf>
    <xf numFmtId="164" fontId="32" fillId="3" borderId="0" xfId="0" applyFont="1" applyFill="1" applyBorder="1" applyAlignment="1">
      <alignment horizontal="justify"/>
    </xf>
    <xf numFmtId="164" fontId="12" fillId="3" borderId="0" xfId="0" applyFont="1" applyFill="1" applyBorder="1" applyAlignment="1">
      <alignment horizontal="center"/>
    </xf>
    <xf numFmtId="168" fontId="40" fillId="3" borderId="0" xfId="0" applyNumberFormat="1" applyFont="1" applyFill="1" applyBorder="1" applyAlignment="1">
      <alignment horizontal="right"/>
    </xf>
    <xf numFmtId="168" fontId="34" fillId="3" borderId="0" xfId="0" applyNumberFormat="1" applyFont="1" applyFill="1" applyBorder="1" applyAlignment="1">
      <alignment horizontal="right"/>
    </xf>
    <xf numFmtId="168" fontId="34" fillId="3" borderId="0" xfId="0" applyNumberFormat="1" applyFont="1" applyFill="1" applyBorder="1" applyAlignment="1">
      <alignment/>
    </xf>
    <xf numFmtId="168" fontId="36" fillId="3" borderId="0" xfId="0" applyNumberFormat="1" applyFont="1" applyFill="1" applyBorder="1" applyAlignment="1">
      <alignment/>
    </xf>
    <xf numFmtId="164" fontId="37" fillId="3" borderId="0" xfId="0" applyFont="1" applyFill="1" applyBorder="1" applyAlignment="1">
      <alignment horizontal="center"/>
    </xf>
    <xf numFmtId="164" fontId="41" fillId="3" borderId="0" xfId="0" applyFont="1" applyFill="1" applyBorder="1" applyAlignment="1">
      <alignment horizontal="right" vertical="top"/>
    </xf>
    <xf numFmtId="168" fontId="36" fillId="3" borderId="0" xfId="0" applyNumberFormat="1" applyFont="1" applyFill="1" applyAlignment="1">
      <alignment/>
    </xf>
    <xf numFmtId="164" fontId="0" fillId="3" borderId="0" xfId="0" applyFill="1" applyAlignment="1">
      <alignment/>
    </xf>
    <xf numFmtId="164" fontId="42" fillId="3" borderId="0" xfId="0" applyFont="1" applyFill="1" applyBorder="1" applyAlignment="1">
      <alignment horizontal="right"/>
    </xf>
    <xf numFmtId="164" fontId="15" fillId="0" borderId="23" xfId="0" applyFont="1" applyBorder="1" applyAlignment="1">
      <alignment horizontal="center" vertical="center"/>
    </xf>
    <xf numFmtId="164" fontId="15" fillId="0" borderId="11" xfId="0" applyFont="1" applyBorder="1" applyAlignment="1">
      <alignment horizontal="justify" vertical="center"/>
    </xf>
    <xf numFmtId="168" fontId="21" fillId="3" borderId="13" xfId="0" applyNumberFormat="1" applyFont="1" applyFill="1" applyBorder="1" applyAlignment="1">
      <alignment horizontal="center"/>
    </xf>
    <xf numFmtId="168" fontId="21" fillId="3" borderId="14" xfId="0" applyNumberFormat="1" applyFont="1" applyFill="1" applyBorder="1" applyAlignment="1">
      <alignment horizontal="center"/>
    </xf>
    <xf numFmtId="168" fontId="30" fillId="3" borderId="20" xfId="0" applyNumberFormat="1" applyFont="1" applyFill="1" applyBorder="1" applyAlignment="1">
      <alignment horizontal="right"/>
    </xf>
    <xf numFmtId="168" fontId="30" fillId="3" borderId="34" xfId="0" applyNumberFormat="1" applyFont="1" applyFill="1" applyBorder="1" applyAlignment="1">
      <alignment horizontal="right"/>
    </xf>
    <xf numFmtId="168" fontId="37" fillId="0" borderId="11" xfId="0" applyNumberFormat="1" applyFont="1" applyBorder="1" applyAlignment="1">
      <alignment horizontal="right"/>
    </xf>
    <xf numFmtId="168" fontId="37" fillId="0" borderId="23" xfId="0" applyNumberFormat="1" applyFont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164" fontId="0" fillId="0" borderId="23" xfId="0" applyBorder="1" applyAlignment="1">
      <alignment horizontal="right"/>
    </xf>
    <xf numFmtId="165" fontId="27" fillId="0" borderId="7" xfId="0" applyNumberFormat="1" applyFont="1" applyBorder="1" applyAlignment="1">
      <alignment horizontal="center" vertical="center"/>
    </xf>
    <xf numFmtId="164" fontId="28" fillId="0" borderId="0" xfId="0" applyFont="1" applyAlignment="1">
      <alignment vertical="center"/>
    </xf>
    <xf numFmtId="166" fontId="12" fillId="0" borderId="19" xfId="0" applyNumberFormat="1" applyFont="1" applyBorder="1" applyAlignment="1">
      <alignment horizontal="center" vertical="center"/>
    </xf>
    <xf numFmtId="164" fontId="29" fillId="0" borderId="21" xfId="0" applyFont="1" applyBorder="1" applyAlignment="1">
      <alignment horizontal="justify" vertical="center"/>
    </xf>
    <xf numFmtId="164" fontId="12" fillId="0" borderId="19" xfId="0" applyFont="1" applyBorder="1" applyAlignment="1">
      <alignment horizontal="center" vertical="center"/>
    </xf>
    <xf numFmtId="168" fontId="30" fillId="2" borderId="20" xfId="0" applyNumberFormat="1" applyFont="1" applyFill="1" applyBorder="1" applyAlignment="1">
      <alignment horizontal="right" vertical="center"/>
    </xf>
    <xf numFmtId="168" fontId="30" fillId="3" borderId="21" xfId="0" applyNumberFormat="1" applyFont="1" applyFill="1" applyBorder="1" applyAlignment="1">
      <alignment horizontal="right" vertical="center"/>
    </xf>
    <xf numFmtId="167" fontId="30" fillId="3" borderId="21" xfId="0" applyNumberFormat="1" applyFont="1" applyFill="1" applyBorder="1" applyAlignment="1">
      <alignment horizontal="right" vertical="center"/>
    </xf>
    <xf numFmtId="168" fontId="30" fillId="3" borderId="20" xfId="0" applyNumberFormat="1" applyFont="1" applyFill="1" applyBorder="1" applyAlignment="1">
      <alignment horizontal="right" vertical="center"/>
    </xf>
    <xf numFmtId="168" fontId="30" fillId="3" borderId="34" xfId="0" applyNumberFormat="1" applyFont="1" applyFill="1" applyBorder="1" applyAlignment="1">
      <alignment horizontal="right" vertical="center"/>
    </xf>
    <xf numFmtId="168" fontId="37" fillId="0" borderId="24" xfId="0" applyNumberFormat="1" applyFont="1" applyBorder="1" applyAlignment="1">
      <alignment horizontal="right"/>
    </xf>
    <xf numFmtId="164" fontId="40" fillId="0" borderId="26" xfId="0" applyFont="1" applyBorder="1" applyAlignment="1">
      <alignment horizontal="justify"/>
    </xf>
    <xf numFmtId="164" fontId="30" fillId="0" borderId="11" xfId="0" applyFont="1" applyBorder="1" applyAlignment="1">
      <alignment horizontal="justify"/>
    </xf>
    <xf numFmtId="167" fontId="30" fillId="3" borderId="20" xfId="0" applyNumberFormat="1" applyFont="1" applyFill="1" applyBorder="1" applyAlignment="1">
      <alignment horizontal="right"/>
    </xf>
    <xf numFmtId="167" fontId="30" fillId="3" borderId="34" xfId="0" applyNumberFormat="1" applyFont="1" applyFill="1" applyBorder="1" applyAlignment="1">
      <alignment horizontal="right"/>
    </xf>
    <xf numFmtId="164" fontId="31" fillId="0" borderId="35" xfId="0" applyFont="1" applyBorder="1" applyAlignment="1">
      <alignment horizontal="left"/>
    </xf>
    <xf numFmtId="167" fontId="10" fillId="3" borderId="11" xfId="0" applyNumberFormat="1" applyFont="1" applyFill="1" applyBorder="1" applyAlignment="1">
      <alignment horizontal="right"/>
    </xf>
    <xf numFmtId="168" fontId="10" fillId="3" borderId="11" xfId="0" applyNumberFormat="1" applyFont="1" applyFill="1" applyBorder="1" applyAlignment="1">
      <alignment horizontal="right"/>
    </xf>
    <xf numFmtId="167" fontId="12" fillId="3" borderId="23" xfId="0" applyNumberFormat="1" applyFont="1" applyFill="1" applyBorder="1" applyAlignment="1">
      <alignment horizontal="right"/>
    </xf>
    <xf numFmtId="167" fontId="12" fillId="3" borderId="36" xfId="0" applyNumberFormat="1" applyFont="1" applyFill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165" fontId="12" fillId="0" borderId="28" xfId="0" applyNumberFormat="1" applyFont="1" applyBorder="1" applyAlignment="1">
      <alignment horizontal="center"/>
    </xf>
    <xf numFmtId="167" fontId="12" fillId="3" borderId="11" xfId="0" applyNumberFormat="1" applyFont="1" applyFill="1" applyBorder="1" applyAlignment="1">
      <alignment horizontal="right"/>
    </xf>
    <xf numFmtId="168" fontId="33" fillId="3" borderId="24" xfId="0" applyNumberFormat="1" applyFont="1" applyFill="1" applyBorder="1" applyAlignment="1">
      <alignment horizontal="right"/>
    </xf>
    <xf numFmtId="164" fontId="0" fillId="0" borderId="23" xfId="0" applyBorder="1" applyAlignment="1">
      <alignment horizontal="center"/>
    </xf>
    <xf numFmtId="164" fontId="37" fillId="0" borderId="23" xfId="0" applyFont="1" applyBorder="1" applyAlignment="1">
      <alignment horizontal="center"/>
    </xf>
    <xf numFmtId="168" fontId="12" fillId="3" borderId="24" xfId="0" applyNumberFormat="1" applyFont="1" applyFill="1" applyBorder="1" applyAlignment="1">
      <alignment horizontal="right"/>
    </xf>
    <xf numFmtId="164" fontId="12" fillId="0" borderId="0" xfId="0" applyFont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10" fillId="0" borderId="31" xfId="0" applyFont="1" applyBorder="1" applyAlignment="1">
      <alignment horizontal="justify"/>
    </xf>
    <xf numFmtId="168" fontId="0" fillId="3" borderId="31" xfId="0" applyNumberFormat="1" applyFont="1" applyFill="1" applyBorder="1" applyAlignment="1">
      <alignment/>
    </xf>
    <xf numFmtId="167" fontId="12" fillId="3" borderId="31" xfId="0" applyNumberFormat="1" applyFont="1" applyFill="1" applyBorder="1" applyAlignment="1">
      <alignment horizontal="right"/>
    </xf>
    <xf numFmtId="168" fontId="12" fillId="3" borderId="31" xfId="0" applyNumberFormat="1" applyFont="1" applyFill="1" applyBorder="1" applyAlignment="1">
      <alignment horizontal="right"/>
    </xf>
    <xf numFmtId="168" fontId="12" fillId="3" borderId="32" xfId="0" applyNumberFormat="1" applyFont="1" applyFill="1" applyBorder="1" applyAlignment="1">
      <alignment horizontal="right"/>
    </xf>
    <xf numFmtId="168" fontId="33" fillId="3" borderId="37" xfId="0" applyNumberFormat="1" applyFont="1" applyFill="1" applyBorder="1" applyAlignment="1">
      <alignment horizontal="right"/>
    </xf>
    <xf numFmtId="164" fontId="41" fillId="3" borderId="0" xfId="0" applyFont="1" applyFill="1" applyBorder="1" applyAlignment="1">
      <alignment horizontal="right" textRotation="180"/>
    </xf>
    <xf numFmtId="168" fontId="12" fillId="3" borderId="0" xfId="0" applyNumberFormat="1" applyFont="1" applyFill="1" applyBorder="1" applyAlignment="1">
      <alignment horizontal="right"/>
    </xf>
    <xf numFmtId="167" fontId="12" fillId="3" borderId="0" xfId="0" applyNumberFormat="1" applyFont="1" applyFill="1" applyBorder="1" applyAlignment="1">
      <alignment horizontal="right"/>
    </xf>
    <xf numFmtId="167" fontId="12" fillId="3" borderId="0" xfId="0" applyNumberFormat="1" applyFont="1" applyFill="1" applyBorder="1" applyAlignment="1">
      <alignment horizontal="right" vertical="top"/>
    </xf>
    <xf numFmtId="168" fontId="12" fillId="3" borderId="11" xfId="0" applyNumberFormat="1" applyFont="1" applyFill="1" applyBorder="1" applyAlignment="1">
      <alignment horizontal="right"/>
    </xf>
    <xf numFmtId="164" fontId="31" fillId="0" borderId="11" xfId="0" applyFont="1" applyBorder="1" applyAlignment="1">
      <alignment horizontal="justify" vertical="center"/>
    </xf>
    <xf numFmtId="164" fontId="43" fillId="0" borderId="11" xfId="0" applyFont="1" applyBorder="1" applyAlignment="1">
      <alignment horizontal="justify"/>
    </xf>
    <xf numFmtId="164" fontId="0" fillId="0" borderId="38" xfId="0" applyBorder="1" applyAlignment="1">
      <alignment/>
    </xf>
    <xf numFmtId="164" fontId="12" fillId="0" borderId="38" xfId="0" applyFont="1" applyBorder="1" applyAlignment="1">
      <alignment horizontal="center"/>
    </xf>
    <xf numFmtId="164" fontId="28" fillId="0" borderId="28" xfId="0" applyFont="1" applyBorder="1" applyAlignment="1">
      <alignment/>
    </xf>
    <xf numFmtId="164" fontId="12" fillId="0" borderId="39" xfId="0" applyFont="1" applyBorder="1" applyAlignment="1">
      <alignment horizontal="center"/>
    </xf>
    <xf numFmtId="168" fontId="30" fillId="3" borderId="11" xfId="0" applyNumberFormat="1" applyFont="1" applyFill="1" applyBorder="1" applyAlignment="1">
      <alignment horizontal="right"/>
    </xf>
    <xf numFmtId="168" fontId="33" fillId="3" borderId="11" xfId="0" applyNumberFormat="1" applyFont="1" applyFill="1" applyBorder="1" applyAlignment="1">
      <alignment horizontal="right"/>
    </xf>
    <xf numFmtId="165" fontId="27" fillId="0" borderId="40" xfId="0" applyNumberFormat="1" applyFont="1" applyBorder="1" applyAlignment="1">
      <alignment horizontal="center"/>
    </xf>
    <xf numFmtId="164" fontId="28" fillId="0" borderId="13" xfId="0" applyFont="1" applyBorder="1" applyAlignment="1">
      <alignment/>
    </xf>
    <xf numFmtId="166" fontId="12" fillId="0" borderId="41" xfId="0" applyNumberFormat="1" applyFont="1" applyBorder="1" applyAlignment="1">
      <alignment horizontal="center"/>
    </xf>
    <xf numFmtId="168" fontId="30" fillId="3" borderId="42" xfId="0" applyNumberFormat="1" applyFont="1" applyFill="1" applyBorder="1" applyAlignment="1">
      <alignment horizontal="right"/>
    </xf>
    <xf numFmtId="165" fontId="12" fillId="0" borderId="43" xfId="0" applyNumberFormat="1" applyFont="1" applyBorder="1" applyAlignment="1">
      <alignment horizontal="center"/>
    </xf>
    <xf numFmtId="164" fontId="0" fillId="0" borderId="14" xfId="0" applyBorder="1" applyAlignment="1">
      <alignment/>
    </xf>
    <xf numFmtId="164" fontId="28" fillId="0" borderId="14" xfId="0" applyFont="1" applyBorder="1" applyAlignment="1">
      <alignment/>
    </xf>
    <xf numFmtId="164" fontId="40" fillId="0" borderId="44" xfId="0" applyFont="1" applyBorder="1" applyAlignment="1">
      <alignment horizontal="left"/>
    </xf>
    <xf numFmtId="165" fontId="44" fillId="0" borderId="45" xfId="0" applyNumberFormat="1" applyFont="1" applyBorder="1" applyAlignment="1">
      <alignment horizontal="center" vertical="center"/>
    </xf>
    <xf numFmtId="164" fontId="12" fillId="0" borderId="30" xfId="0" applyFont="1" applyBorder="1" applyAlignment="1">
      <alignment horizontal="center" vertical="center"/>
    </xf>
    <xf numFmtId="168" fontId="29" fillId="2" borderId="46" xfId="0" applyNumberFormat="1" applyFont="1" applyFill="1" applyBorder="1" applyAlignment="1">
      <alignment horizontal="right" vertical="center"/>
    </xf>
    <xf numFmtId="164" fontId="45" fillId="0" borderId="0" xfId="0" applyFont="1" applyAlignment="1">
      <alignment vertical="center"/>
    </xf>
    <xf numFmtId="165" fontId="12" fillId="3" borderId="0" xfId="0" applyNumberFormat="1" applyFont="1" applyFill="1" applyBorder="1" applyAlignment="1">
      <alignment horizontal="center" vertical="center"/>
    </xf>
    <xf numFmtId="164" fontId="0" fillId="3" borderId="0" xfId="0" applyFill="1" applyBorder="1" applyAlignment="1">
      <alignment vertical="center"/>
    </xf>
    <xf numFmtId="164" fontId="40" fillId="3" borderId="0" xfId="0" applyFont="1" applyFill="1" applyBorder="1" applyAlignment="1">
      <alignment horizontal="justify" vertical="center"/>
    </xf>
    <xf numFmtId="164" fontId="12" fillId="3" borderId="0" xfId="0" applyFont="1" applyFill="1" applyBorder="1" applyAlignment="1">
      <alignment horizontal="center" vertical="center"/>
    </xf>
    <xf numFmtId="168" fontId="40" fillId="3" borderId="0" xfId="0" applyNumberFormat="1" applyFont="1" applyFill="1" applyBorder="1" applyAlignment="1">
      <alignment horizontal="right" vertical="center"/>
    </xf>
    <xf numFmtId="168" fontId="34" fillId="3" borderId="0" xfId="0" applyNumberFormat="1" applyFont="1" applyFill="1" applyBorder="1" applyAlignment="1">
      <alignment horizontal="right" vertical="center"/>
    </xf>
    <xf numFmtId="168" fontId="34" fillId="3" borderId="0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horizontal="right" vertical="center"/>
    </xf>
    <xf numFmtId="167" fontId="12" fillId="3" borderId="0" xfId="0" applyNumberFormat="1" applyFont="1" applyFill="1" applyBorder="1" applyAlignment="1">
      <alignment horizontal="right" vertical="center"/>
    </xf>
    <xf numFmtId="167" fontId="12" fillId="3" borderId="0" xfId="0" applyNumberFormat="1" applyFont="1" applyFill="1" applyBorder="1" applyAlignment="1">
      <alignment horizontal="right" textRotation="180"/>
    </xf>
    <xf numFmtId="166" fontId="12" fillId="0" borderId="0" xfId="0" applyNumberFormat="1" applyFont="1" applyAlignment="1">
      <alignment horizontal="center"/>
    </xf>
    <xf numFmtId="164" fontId="12" fillId="0" borderId="0" xfId="0" applyFont="1" applyAlignment="1">
      <alignment/>
    </xf>
    <xf numFmtId="168" fontId="12" fillId="3" borderId="0" xfId="0" applyNumberFormat="1" applyFont="1" applyFill="1" applyAlignment="1">
      <alignment horizontal="right"/>
    </xf>
    <xf numFmtId="168" fontId="0" fillId="0" borderId="0" xfId="0" applyNumberFormat="1" applyAlignment="1">
      <alignment/>
    </xf>
    <xf numFmtId="164" fontId="12" fillId="0" borderId="0" xfId="0" applyFont="1" applyAlignment="1">
      <alignment horizontal="right"/>
    </xf>
    <xf numFmtId="164" fontId="46" fillId="0" borderId="0" xfId="0" applyFont="1" applyAlignment="1">
      <alignment/>
    </xf>
    <xf numFmtId="164" fontId="46" fillId="0" borderId="0" xfId="0" applyFont="1" applyAlignment="1">
      <alignment horizontal="left"/>
    </xf>
    <xf numFmtId="164" fontId="12" fillId="0" borderId="0" xfId="0" applyFont="1" applyAlignment="1">
      <alignment horizontal="center" textRotation="90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SheetLayoutView="100" workbookViewId="0" topLeftCell="A1">
      <selection activeCell="H101" sqref="H101"/>
    </sheetView>
  </sheetViews>
  <sheetFormatPr defaultColWidth="12.57421875" defaultRowHeight="12.75"/>
  <cols>
    <col min="1" max="1" width="5.7109375" style="0" customWidth="1"/>
    <col min="2" max="2" width="0" style="0" hidden="1" customWidth="1"/>
    <col min="3" max="3" width="8.00390625" style="0" customWidth="1"/>
    <col min="4" max="4" width="55.140625" style="0" customWidth="1"/>
    <col min="5" max="5" width="0" style="0" hidden="1" customWidth="1"/>
    <col min="6" max="6" width="17.8515625" style="0" customWidth="1"/>
    <col min="7" max="7" width="15.140625" style="0" customWidth="1"/>
    <col min="8" max="8" width="12.57421875" style="0" customWidth="1"/>
    <col min="9" max="9" width="11.8515625" style="0" customWidth="1"/>
    <col min="10" max="10" width="9.28125" style="0" customWidth="1"/>
    <col min="11" max="11" width="11.00390625" style="0" customWidth="1"/>
    <col min="12" max="12" width="12.8515625" style="0" customWidth="1"/>
    <col min="13" max="13" width="17.140625" style="0" customWidth="1"/>
    <col min="14" max="14" width="13.7109375" style="0" customWidth="1"/>
    <col min="15" max="16384" width="11.57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3.2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0.25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2" ht="15.75" customHeight="1">
      <c r="A7" s="6"/>
      <c r="C7" s="7"/>
      <c r="K7" s="8" t="s">
        <v>6</v>
      </c>
      <c r="L7" s="8"/>
    </row>
    <row r="8" spans="1:14" ht="18.75" customHeight="1">
      <c r="A8" s="9" t="s">
        <v>7</v>
      </c>
      <c r="B8" s="10"/>
      <c r="C8" s="11" t="s">
        <v>8</v>
      </c>
      <c r="D8" s="12" t="s">
        <v>9</v>
      </c>
      <c r="E8" s="13" t="s">
        <v>10</v>
      </c>
      <c r="F8" s="14"/>
      <c r="G8" s="15" t="s">
        <v>11</v>
      </c>
      <c r="H8" s="15"/>
      <c r="I8" s="15"/>
      <c r="J8" s="15"/>
      <c r="K8" s="15"/>
      <c r="L8" s="15"/>
      <c r="M8" s="15"/>
      <c r="N8" s="16"/>
    </row>
    <row r="9" spans="1:14" ht="21" customHeight="1">
      <c r="A9" s="9"/>
      <c r="B9" s="17"/>
      <c r="C9" s="11"/>
      <c r="D9" s="12"/>
      <c r="E9" s="18"/>
      <c r="F9" s="19" t="s">
        <v>12</v>
      </c>
      <c r="G9" s="20" t="s">
        <v>13</v>
      </c>
      <c r="H9" s="20"/>
      <c r="I9" s="20"/>
      <c r="J9" s="20"/>
      <c r="K9" s="20"/>
      <c r="L9" s="20"/>
      <c r="M9" s="21" t="s">
        <v>14</v>
      </c>
      <c r="N9" s="22"/>
    </row>
    <row r="10" spans="1:14" ht="12" customHeight="1">
      <c r="A10" s="9"/>
      <c r="B10" s="17"/>
      <c r="C10" s="11"/>
      <c r="D10" s="12"/>
      <c r="E10" s="18"/>
      <c r="F10" s="23" t="s">
        <v>15</v>
      </c>
      <c r="G10" s="24" t="s">
        <v>16</v>
      </c>
      <c r="H10" s="25" t="s">
        <v>17</v>
      </c>
      <c r="I10" s="25"/>
      <c r="J10" s="25"/>
      <c r="K10" s="25"/>
      <c r="L10" s="25"/>
      <c r="M10" s="21"/>
      <c r="N10" s="26"/>
    </row>
    <row r="11" spans="1:14" ht="10.5" customHeight="1">
      <c r="A11" s="9"/>
      <c r="B11" s="17"/>
      <c r="C11" s="11"/>
      <c r="D11" s="12"/>
      <c r="E11" s="18"/>
      <c r="F11" s="27"/>
      <c r="G11" s="24"/>
      <c r="H11" s="28"/>
      <c r="I11" s="28" t="s">
        <v>18</v>
      </c>
      <c r="J11" s="28"/>
      <c r="K11" s="28" t="s">
        <v>19</v>
      </c>
      <c r="L11" s="28" t="s">
        <v>19</v>
      </c>
      <c r="M11" s="21"/>
      <c r="N11" s="16"/>
    </row>
    <row r="12" spans="1:14" ht="10.5" customHeight="1">
      <c r="A12" s="9"/>
      <c r="B12" s="17"/>
      <c r="C12" s="11"/>
      <c r="D12" s="12"/>
      <c r="E12" s="18"/>
      <c r="F12" s="27"/>
      <c r="G12" s="24"/>
      <c r="H12" s="29" t="s">
        <v>20</v>
      </c>
      <c r="I12" s="29" t="s">
        <v>21</v>
      </c>
      <c r="J12" s="29" t="s">
        <v>22</v>
      </c>
      <c r="K12" s="29" t="s">
        <v>23</v>
      </c>
      <c r="L12" s="29" t="s">
        <v>24</v>
      </c>
      <c r="M12" s="21"/>
      <c r="N12" s="16"/>
    </row>
    <row r="13" spans="1:14" ht="9.75" customHeight="1">
      <c r="A13" s="30"/>
      <c r="C13" s="31"/>
      <c r="D13" s="32"/>
      <c r="E13" s="33"/>
      <c r="F13" s="34"/>
      <c r="G13" s="24"/>
      <c r="H13" s="35"/>
      <c r="I13" s="36" t="s">
        <v>25</v>
      </c>
      <c r="J13" s="35"/>
      <c r="K13" s="35" t="s">
        <v>26</v>
      </c>
      <c r="L13" s="35" t="s">
        <v>27</v>
      </c>
      <c r="M13" s="21"/>
      <c r="N13" s="37"/>
    </row>
    <row r="14" spans="1:14" s="39" customFormat="1" ht="15.75" customHeight="1">
      <c r="A14" s="38">
        <v>1</v>
      </c>
      <c r="C14" s="40">
        <v>2</v>
      </c>
      <c r="D14" s="41">
        <v>3</v>
      </c>
      <c r="E14" s="42"/>
      <c r="F14" s="43">
        <v>4</v>
      </c>
      <c r="G14" s="44">
        <v>5</v>
      </c>
      <c r="H14" s="45">
        <v>6</v>
      </c>
      <c r="I14" s="46"/>
      <c r="J14" s="45"/>
      <c r="K14" s="45"/>
      <c r="L14" s="45"/>
      <c r="M14" s="47"/>
      <c r="N14" s="48"/>
    </row>
    <row r="15" spans="1:13" s="50" customFormat="1" ht="18" customHeight="1">
      <c r="A15" s="49">
        <v>10</v>
      </c>
      <c r="C15" s="51"/>
      <c r="D15" s="52" t="s">
        <v>28</v>
      </c>
      <c r="E15" s="53"/>
      <c r="F15" s="54">
        <f>SUM(F16:F17)</f>
        <v>42900</v>
      </c>
      <c r="G15" s="55">
        <f>SUM(G16:G17)</f>
        <v>42900</v>
      </c>
      <c r="H15" s="55">
        <f>SUM(H16:H17)</f>
        <v>0</v>
      </c>
      <c r="I15" s="56">
        <f>SUM(I16:I17)</f>
        <v>0</v>
      </c>
      <c r="J15" s="56">
        <f>SUM(J16:J17)</f>
        <v>0</v>
      </c>
      <c r="K15" s="56">
        <f>SUM(K16:K17)</f>
        <v>0</v>
      </c>
      <c r="L15" s="56">
        <f>SUM(L16:L17)</f>
        <v>0</v>
      </c>
      <c r="M15" s="57">
        <f>SUM(M16:M17)</f>
        <v>0</v>
      </c>
    </row>
    <row r="16" spans="1:14" ht="18" customHeight="1">
      <c r="A16" s="58"/>
      <c r="C16" s="59">
        <v>1008</v>
      </c>
      <c r="D16" s="60" t="s">
        <v>29</v>
      </c>
      <c r="E16" s="60" t="s">
        <v>29</v>
      </c>
      <c r="F16" s="61">
        <f>G16</f>
        <v>39400</v>
      </c>
      <c r="G16" s="62">
        <v>39400</v>
      </c>
      <c r="H16" s="63">
        <v>0</v>
      </c>
      <c r="I16" s="64"/>
      <c r="J16" s="65"/>
      <c r="K16" s="65"/>
      <c r="L16" s="65"/>
      <c r="M16" s="66"/>
      <c r="N16" s="67"/>
    </row>
    <row r="17" spans="1:14" ht="17.25" customHeight="1">
      <c r="A17" s="58"/>
      <c r="C17" s="59">
        <v>1030</v>
      </c>
      <c r="D17" s="68" t="s">
        <v>30</v>
      </c>
      <c r="E17" s="68" t="s">
        <v>30</v>
      </c>
      <c r="F17" s="61">
        <f>G17</f>
        <v>3500</v>
      </c>
      <c r="G17" s="62">
        <v>3500</v>
      </c>
      <c r="H17" s="69"/>
      <c r="I17" s="70"/>
      <c r="J17" s="71"/>
      <c r="K17" s="71"/>
      <c r="L17" s="71"/>
      <c r="M17" s="72"/>
      <c r="N17" s="73"/>
    </row>
    <row r="18" spans="1:13" s="75" customFormat="1" ht="18" customHeight="1">
      <c r="A18" s="74">
        <v>400</v>
      </c>
      <c r="C18" s="76"/>
      <c r="D18" s="77" t="s">
        <v>31</v>
      </c>
      <c r="E18" s="78"/>
      <c r="F18" s="79">
        <f>F19</f>
        <v>386667</v>
      </c>
      <c r="G18" s="80">
        <f>G19</f>
        <v>386667</v>
      </c>
      <c r="H18" s="80">
        <f>SUM(H19:H21)</f>
        <v>0</v>
      </c>
      <c r="I18" s="80">
        <f>SUM(I19:I21)</f>
        <v>0</v>
      </c>
      <c r="J18" s="81">
        <f>SUM(J19:J21)</f>
        <v>0</v>
      </c>
      <c r="K18" s="81">
        <v>0</v>
      </c>
      <c r="L18" s="81">
        <v>0</v>
      </c>
      <c r="M18" s="82">
        <v>0</v>
      </c>
    </row>
    <row r="19" spans="1:14" ht="18" customHeight="1">
      <c r="A19" s="83"/>
      <c r="C19" s="59">
        <v>40002</v>
      </c>
      <c r="D19" s="68" t="s">
        <v>32</v>
      </c>
      <c r="E19" s="68" t="s">
        <v>33</v>
      </c>
      <c r="F19" s="61">
        <f>G19</f>
        <v>386667</v>
      </c>
      <c r="G19" s="62">
        <v>386667</v>
      </c>
      <c r="H19" s="62">
        <v>0</v>
      </c>
      <c r="I19" s="84">
        <v>0</v>
      </c>
      <c r="J19" s="71"/>
      <c r="K19" s="85">
        <v>0</v>
      </c>
      <c r="L19" s="85">
        <v>0</v>
      </c>
      <c r="M19" s="72"/>
      <c r="N19" s="73"/>
    </row>
    <row r="20" spans="1:14" s="75" customFormat="1" ht="18" customHeight="1">
      <c r="A20" s="74">
        <v>600</v>
      </c>
      <c r="C20" s="86"/>
      <c r="D20" s="87" t="s">
        <v>34</v>
      </c>
      <c r="E20" s="78"/>
      <c r="F20" s="79">
        <f>SUM(F21:F21)</f>
        <v>1918000</v>
      </c>
      <c r="G20" s="80">
        <f>SUM(G21:G21)</f>
        <v>183000</v>
      </c>
      <c r="H20" s="80">
        <f>SUM(H21:H21)</f>
        <v>0</v>
      </c>
      <c r="I20" s="80">
        <f>SUM(I21:I21)</f>
        <v>0</v>
      </c>
      <c r="J20" s="80">
        <f>SUM(J21:J21)</f>
        <v>0</v>
      </c>
      <c r="K20" s="80">
        <f>SUM(K21:K21)</f>
        <v>0</v>
      </c>
      <c r="L20" s="80">
        <f>SUM(L21:L21)</f>
        <v>0</v>
      </c>
      <c r="M20" s="88">
        <f>SUM(M21:M21)</f>
        <v>1735000</v>
      </c>
      <c r="N20" s="89"/>
    </row>
    <row r="21" spans="1:14" ht="18" customHeight="1">
      <c r="A21" s="83"/>
      <c r="C21" s="90">
        <v>60016</v>
      </c>
      <c r="D21" s="68" t="s">
        <v>35</v>
      </c>
      <c r="E21" s="91"/>
      <c r="F21" s="61">
        <f>SUM(G21+M21)</f>
        <v>1918000</v>
      </c>
      <c r="G21" s="62">
        <v>183000</v>
      </c>
      <c r="H21" s="63"/>
      <c r="I21" s="64"/>
      <c r="J21" s="65"/>
      <c r="K21" s="92">
        <v>0</v>
      </c>
      <c r="L21" s="92">
        <v>0</v>
      </c>
      <c r="M21" s="93">
        <v>1735000</v>
      </c>
      <c r="N21" s="67"/>
    </row>
    <row r="22" spans="1:14" s="75" customFormat="1" ht="18" customHeight="1">
      <c r="A22" s="74">
        <v>630</v>
      </c>
      <c r="B22" s="94"/>
      <c r="C22" s="86"/>
      <c r="D22" s="87" t="s">
        <v>36</v>
      </c>
      <c r="E22" s="78"/>
      <c r="F22" s="79">
        <f>SUM(F23:F24)</f>
        <v>1027468</v>
      </c>
      <c r="G22" s="80">
        <f>SUM(G23:G24)</f>
        <v>757468</v>
      </c>
      <c r="H22" s="80">
        <f>SUM(H23:H24)</f>
        <v>206150</v>
      </c>
      <c r="I22" s="80">
        <f>SUM(I23:I24)</f>
        <v>18910</v>
      </c>
      <c r="J22" s="80">
        <f>SUM(J23:J24)</f>
        <v>0</v>
      </c>
      <c r="K22" s="80">
        <f>SUM(K23:K24)</f>
        <v>0</v>
      </c>
      <c r="L22" s="80">
        <f>SUM(L23:L24)</f>
        <v>0</v>
      </c>
      <c r="M22" s="88">
        <f>SUM(M23:M24)</f>
        <v>270000</v>
      </c>
      <c r="N22" s="95"/>
    </row>
    <row r="23" spans="1:14" ht="18" customHeight="1">
      <c r="A23" s="58"/>
      <c r="B23" s="96"/>
      <c r="C23" s="90">
        <v>63003</v>
      </c>
      <c r="D23" s="68" t="s">
        <v>37</v>
      </c>
      <c r="E23" s="91"/>
      <c r="F23" s="61">
        <f>SUM(G23,M23)</f>
        <v>394748</v>
      </c>
      <c r="G23" s="62">
        <v>394748</v>
      </c>
      <c r="H23" s="62">
        <v>54000</v>
      </c>
      <c r="I23" s="62">
        <v>14140</v>
      </c>
      <c r="J23" s="71"/>
      <c r="K23" s="92">
        <v>0</v>
      </c>
      <c r="L23" s="92">
        <v>0</v>
      </c>
      <c r="M23" s="72">
        <v>0</v>
      </c>
      <c r="N23" s="73"/>
    </row>
    <row r="24" spans="1:14" ht="18" customHeight="1">
      <c r="A24" s="58"/>
      <c r="B24" s="96"/>
      <c r="C24" s="90">
        <v>63095</v>
      </c>
      <c r="D24" s="60" t="s">
        <v>38</v>
      </c>
      <c r="E24" s="91"/>
      <c r="F24" s="61">
        <f>SUM(G24,M24)</f>
        <v>632720</v>
      </c>
      <c r="G24" s="62">
        <v>362720</v>
      </c>
      <c r="H24" s="62">
        <v>152150</v>
      </c>
      <c r="I24" s="62">
        <v>4770</v>
      </c>
      <c r="J24" s="65"/>
      <c r="K24" s="92">
        <v>0</v>
      </c>
      <c r="L24" s="92">
        <v>0</v>
      </c>
      <c r="M24" s="93">
        <v>270000</v>
      </c>
      <c r="N24" s="67"/>
    </row>
    <row r="25" spans="1:14" s="75" customFormat="1" ht="18" customHeight="1">
      <c r="A25" s="97">
        <v>700</v>
      </c>
      <c r="B25" s="98"/>
      <c r="C25" s="86"/>
      <c r="D25" s="87" t="s">
        <v>39</v>
      </c>
      <c r="E25" s="78"/>
      <c r="F25" s="79">
        <f>SUM(F26:F27)</f>
        <v>300800</v>
      </c>
      <c r="G25" s="80">
        <f>SUM(G26:G27)</f>
        <v>150800</v>
      </c>
      <c r="H25" s="80">
        <f>SUM(H26:H27)</f>
        <v>0</v>
      </c>
      <c r="I25" s="80">
        <f>SUM(I26:I27)</f>
        <v>0</v>
      </c>
      <c r="J25" s="81">
        <f>SUM(J26:J27)</f>
        <v>0</v>
      </c>
      <c r="K25" s="80">
        <f>SUM(K26:K26)</f>
        <v>0</v>
      </c>
      <c r="L25" s="80">
        <f>SUM(L26:L26)</f>
        <v>0</v>
      </c>
      <c r="M25" s="88">
        <f>SUM(M26:M27)</f>
        <v>150000</v>
      </c>
      <c r="N25" s="89"/>
    </row>
    <row r="26" spans="1:14" ht="18" customHeight="1">
      <c r="A26" s="58"/>
      <c r="B26" s="96"/>
      <c r="C26" s="90">
        <v>70004</v>
      </c>
      <c r="D26" s="60" t="s">
        <v>40</v>
      </c>
      <c r="E26" s="91"/>
      <c r="F26" s="61">
        <f>SUM(G26,M26)</f>
        <v>113500</v>
      </c>
      <c r="G26" s="62">
        <v>113500</v>
      </c>
      <c r="H26" s="62"/>
      <c r="I26" s="99"/>
      <c r="J26" s="100"/>
      <c r="K26" s="92">
        <v>0</v>
      </c>
      <c r="L26" s="92">
        <v>0</v>
      </c>
      <c r="M26" s="101"/>
      <c r="N26" s="67"/>
    </row>
    <row r="27" spans="1:14" ht="18" customHeight="1">
      <c r="A27" s="58"/>
      <c r="B27" s="96"/>
      <c r="C27" s="90">
        <v>70005</v>
      </c>
      <c r="D27" s="60" t="s">
        <v>41</v>
      </c>
      <c r="E27" s="91"/>
      <c r="F27" s="61">
        <f>SUM(G27,M27)</f>
        <v>187300</v>
      </c>
      <c r="G27" s="62">
        <v>37300</v>
      </c>
      <c r="H27" s="62"/>
      <c r="I27" s="102"/>
      <c r="J27" s="103"/>
      <c r="K27" s="103"/>
      <c r="L27" s="103"/>
      <c r="M27" s="93">
        <v>150000</v>
      </c>
      <c r="N27" s="73"/>
    </row>
    <row r="28" spans="1:14" s="75" customFormat="1" ht="18" customHeight="1">
      <c r="A28" s="97">
        <v>710</v>
      </c>
      <c r="B28" s="94"/>
      <c r="C28" s="86"/>
      <c r="D28" s="87" t="s">
        <v>42</v>
      </c>
      <c r="E28" s="78"/>
      <c r="F28" s="79">
        <f>SUM(F29:F31)</f>
        <v>277000</v>
      </c>
      <c r="G28" s="80">
        <f>SUM(G29:G31)</f>
        <v>277000</v>
      </c>
      <c r="H28" s="80">
        <f>SUM(H29:H30)</f>
        <v>5000</v>
      </c>
      <c r="I28" s="80">
        <f>SUM(I29:I30)</f>
        <v>0</v>
      </c>
      <c r="J28" s="81">
        <f>SUM(J29:J30)</f>
        <v>0</v>
      </c>
      <c r="K28" s="80">
        <f>SUM(K29:K31)</f>
        <v>0</v>
      </c>
      <c r="L28" s="80">
        <f>SUM(L29:L31)</f>
        <v>0</v>
      </c>
      <c r="M28" s="82">
        <f>SUM(M29:M30)</f>
        <v>0</v>
      </c>
      <c r="N28" s="95"/>
    </row>
    <row r="29" spans="1:14" ht="18" customHeight="1">
      <c r="A29" s="58"/>
      <c r="B29" s="96"/>
      <c r="C29" s="90">
        <v>71004</v>
      </c>
      <c r="D29" s="68" t="s">
        <v>43</v>
      </c>
      <c r="E29" s="91"/>
      <c r="F29" s="61">
        <f>SUM(G29,M29)</f>
        <v>155000</v>
      </c>
      <c r="G29" s="62">
        <v>155000</v>
      </c>
      <c r="H29" s="62">
        <v>5000</v>
      </c>
      <c r="I29" s="102"/>
      <c r="J29" s="103"/>
      <c r="K29" s="92">
        <v>0</v>
      </c>
      <c r="L29" s="92">
        <v>0</v>
      </c>
      <c r="M29" s="104"/>
      <c r="N29" s="73"/>
    </row>
    <row r="30" spans="1:14" ht="18" customHeight="1">
      <c r="A30" s="58"/>
      <c r="B30" s="96"/>
      <c r="C30" s="90">
        <v>71013</v>
      </c>
      <c r="D30" s="68" t="s">
        <v>44</v>
      </c>
      <c r="E30" s="91"/>
      <c r="F30" s="61">
        <f>SUM(G30,M30)</f>
        <v>115000</v>
      </c>
      <c r="G30" s="62">
        <v>115000</v>
      </c>
      <c r="H30" s="62"/>
      <c r="I30" s="99"/>
      <c r="J30" s="100"/>
      <c r="K30" s="92">
        <v>0</v>
      </c>
      <c r="L30" s="92">
        <v>0</v>
      </c>
      <c r="M30" s="105"/>
      <c r="N30" s="67"/>
    </row>
    <row r="31" spans="1:14" ht="18" customHeight="1">
      <c r="A31" s="83"/>
      <c r="B31" s="96"/>
      <c r="C31" s="90">
        <v>71035</v>
      </c>
      <c r="D31" s="68" t="s">
        <v>45</v>
      </c>
      <c r="E31" s="91"/>
      <c r="F31" s="61">
        <f>SUM(G31,M31)</f>
        <v>7000</v>
      </c>
      <c r="G31" s="62">
        <v>7000</v>
      </c>
      <c r="H31" s="62"/>
      <c r="I31" s="99"/>
      <c r="J31" s="100"/>
      <c r="K31" s="92">
        <v>0</v>
      </c>
      <c r="L31" s="92">
        <v>0</v>
      </c>
      <c r="M31" s="105"/>
      <c r="N31" s="67"/>
    </row>
    <row r="32" spans="1:14" s="75" customFormat="1" ht="18" customHeight="1">
      <c r="A32" s="74">
        <v>750</v>
      </c>
      <c r="C32" s="86"/>
      <c r="D32" s="87" t="s">
        <v>46</v>
      </c>
      <c r="E32" s="80">
        <f>SUM(E33:E36)</f>
        <v>0</v>
      </c>
      <c r="F32" s="106">
        <f>SUM(F33:F36)</f>
        <v>2977283</v>
      </c>
      <c r="G32" s="80">
        <f>SUM(G33:G36)</f>
        <v>2005283</v>
      </c>
      <c r="H32" s="80">
        <f>SUM(H33:H36)</f>
        <v>1057410</v>
      </c>
      <c r="I32" s="80">
        <f>SUM(I33:I36)</f>
        <v>289773</v>
      </c>
      <c r="J32" s="81">
        <f>SUM(J33:J36)</f>
        <v>0</v>
      </c>
      <c r="K32" s="80">
        <f>SUM(K33:K36)</f>
        <v>0</v>
      </c>
      <c r="L32" s="80">
        <f>SUM(L33:L36)</f>
        <v>0</v>
      </c>
      <c r="M32" s="88">
        <f>SUM(M33:M36)</f>
        <v>972000</v>
      </c>
      <c r="N32" s="89"/>
    </row>
    <row r="33" spans="1:14" ht="18" customHeight="1">
      <c r="A33" s="58"/>
      <c r="C33" s="90">
        <v>75011</v>
      </c>
      <c r="D33" s="60" t="s">
        <v>47</v>
      </c>
      <c r="E33" s="91"/>
      <c r="F33" s="61">
        <f>SUM(G33,M33)</f>
        <v>83600</v>
      </c>
      <c r="G33" s="62">
        <v>83600</v>
      </c>
      <c r="H33" s="107">
        <v>49100</v>
      </c>
      <c r="I33" s="107">
        <v>9000</v>
      </c>
      <c r="J33" s="107">
        <v>0</v>
      </c>
      <c r="K33" s="107">
        <v>0</v>
      </c>
      <c r="L33" s="107">
        <v>0</v>
      </c>
      <c r="M33" s="93">
        <v>0</v>
      </c>
      <c r="N33" s="67"/>
    </row>
    <row r="34" spans="1:14" ht="18" customHeight="1">
      <c r="A34" s="58"/>
      <c r="C34" s="90">
        <v>75022</v>
      </c>
      <c r="D34" s="68" t="s">
        <v>48</v>
      </c>
      <c r="E34" s="91"/>
      <c r="F34" s="61">
        <f>SUM(G34,M34)</f>
        <v>161010</v>
      </c>
      <c r="G34" s="62">
        <v>161010</v>
      </c>
      <c r="H34" s="107">
        <v>26710</v>
      </c>
      <c r="I34" s="107">
        <v>4800</v>
      </c>
      <c r="J34" s="108"/>
      <c r="K34" s="103"/>
      <c r="L34" s="103"/>
      <c r="M34" s="109">
        <v>0</v>
      </c>
      <c r="N34" s="73"/>
    </row>
    <row r="35" spans="1:14" ht="18" customHeight="1">
      <c r="A35" s="58"/>
      <c r="C35" s="90">
        <v>75023</v>
      </c>
      <c r="D35" s="60" t="s">
        <v>49</v>
      </c>
      <c r="E35" s="91"/>
      <c r="F35" s="61">
        <f>SUM(G35,M35)</f>
        <v>1696300</v>
      </c>
      <c r="G35" s="62">
        <v>1684300</v>
      </c>
      <c r="H35" s="107">
        <v>961300</v>
      </c>
      <c r="I35" s="107">
        <v>270500</v>
      </c>
      <c r="J35" s="65">
        <v>0</v>
      </c>
      <c r="K35" s="100"/>
      <c r="L35" s="100"/>
      <c r="M35" s="110">
        <v>12000</v>
      </c>
      <c r="N35" s="67"/>
    </row>
    <row r="36" spans="1:14" ht="18" customHeight="1">
      <c r="A36" s="58"/>
      <c r="C36" s="90">
        <v>75095</v>
      </c>
      <c r="D36" s="60" t="s">
        <v>38</v>
      </c>
      <c r="E36" s="91"/>
      <c r="F36" s="61">
        <f>SUM(G36,M36)</f>
        <v>1036373</v>
      </c>
      <c r="G36" s="62">
        <v>76373</v>
      </c>
      <c r="H36" s="107">
        <v>20300</v>
      </c>
      <c r="I36" s="111">
        <v>5473</v>
      </c>
      <c r="J36" s="103"/>
      <c r="K36" s="112">
        <v>0</v>
      </c>
      <c r="L36" s="112">
        <v>0</v>
      </c>
      <c r="M36" s="109">
        <v>960000</v>
      </c>
      <c r="N36" s="73"/>
    </row>
    <row r="37" spans="1:14" s="75" customFormat="1" ht="18" customHeight="1">
      <c r="A37" s="97">
        <v>751</v>
      </c>
      <c r="C37" s="86"/>
      <c r="D37" s="113" t="s">
        <v>50</v>
      </c>
      <c r="E37" s="78"/>
      <c r="F37" s="106">
        <f>SUM(F38:F42)</f>
        <v>567</v>
      </c>
      <c r="G37" s="80">
        <f>SUM(G38:G44)</f>
        <v>567</v>
      </c>
      <c r="H37" s="80">
        <f>SUM(H38:H42)</f>
        <v>0</v>
      </c>
      <c r="I37" s="80">
        <f>I38</f>
        <v>0</v>
      </c>
      <c r="J37" s="81">
        <f>J38</f>
        <v>0</v>
      </c>
      <c r="K37" s="81">
        <f>K38</f>
        <v>0</v>
      </c>
      <c r="L37" s="81">
        <f>L38</f>
        <v>0</v>
      </c>
      <c r="M37" s="82">
        <f>M38</f>
        <v>0</v>
      </c>
      <c r="N37" s="95"/>
    </row>
    <row r="38" spans="1:14" ht="18" customHeight="1">
      <c r="A38" s="114"/>
      <c r="B38" s="115"/>
      <c r="C38" s="116">
        <v>75101</v>
      </c>
      <c r="D38" s="117" t="s">
        <v>51</v>
      </c>
      <c r="E38" s="118"/>
      <c r="F38" s="119">
        <f>G38</f>
        <v>567</v>
      </c>
      <c r="G38" s="120">
        <v>567</v>
      </c>
      <c r="H38" s="121">
        <v>0</v>
      </c>
      <c r="I38" s="122"/>
      <c r="J38" s="123"/>
      <c r="K38" s="123"/>
      <c r="L38" s="123"/>
      <c r="M38" s="124"/>
      <c r="N38" s="73"/>
    </row>
    <row r="39" spans="1:14" s="137" customFormat="1" ht="14.25" customHeight="1">
      <c r="A39" s="125"/>
      <c r="B39" s="126"/>
      <c r="C39" s="127"/>
      <c r="D39" s="128"/>
      <c r="E39" s="129"/>
      <c r="F39" s="130"/>
      <c r="G39" s="131"/>
      <c r="H39" s="132"/>
      <c r="I39" s="133"/>
      <c r="J39" s="134"/>
      <c r="K39" s="134"/>
      <c r="L39" s="134"/>
      <c r="M39" s="135"/>
      <c r="N39" s="136"/>
    </row>
    <row r="40" spans="1:14" s="137" customFormat="1" ht="12.75" customHeight="1">
      <c r="A40" s="125"/>
      <c r="B40" s="126"/>
      <c r="C40" s="127"/>
      <c r="D40" s="128"/>
      <c r="E40" s="129"/>
      <c r="F40" s="130"/>
      <c r="G40" s="131"/>
      <c r="H40" s="132"/>
      <c r="I40" s="133"/>
      <c r="J40" s="134"/>
      <c r="K40" s="134"/>
      <c r="L40" s="134"/>
      <c r="M40" s="134"/>
      <c r="N40" s="136"/>
    </row>
    <row r="41" spans="1:14" s="137" customFormat="1" ht="18" customHeight="1">
      <c r="A41" s="125"/>
      <c r="B41" s="126"/>
      <c r="C41" s="127"/>
      <c r="D41" s="128"/>
      <c r="E41" s="129"/>
      <c r="F41" s="130"/>
      <c r="G41" s="131"/>
      <c r="H41" s="132"/>
      <c r="I41" s="133"/>
      <c r="J41" s="134"/>
      <c r="K41" s="134"/>
      <c r="L41" s="134"/>
      <c r="M41" s="138"/>
      <c r="N41" s="136"/>
    </row>
    <row r="42" spans="1:14" ht="15" customHeight="1">
      <c r="A42" s="9" t="s">
        <v>7</v>
      </c>
      <c r="B42" s="10"/>
      <c r="C42" s="11" t="s">
        <v>8</v>
      </c>
      <c r="D42" s="12" t="s">
        <v>9</v>
      </c>
      <c r="E42" s="13" t="s">
        <v>10</v>
      </c>
      <c r="F42" s="14"/>
      <c r="G42" s="15" t="s">
        <v>11</v>
      </c>
      <c r="H42" s="15"/>
      <c r="I42" s="15"/>
      <c r="J42" s="15"/>
      <c r="K42" s="15"/>
      <c r="L42" s="15"/>
      <c r="M42" s="15"/>
      <c r="N42" s="16"/>
    </row>
    <row r="43" spans="1:14" ht="15" customHeight="1">
      <c r="A43" s="9"/>
      <c r="B43" s="17"/>
      <c r="C43" s="11"/>
      <c r="D43" s="12"/>
      <c r="E43" s="18"/>
      <c r="F43" s="19" t="s">
        <v>12</v>
      </c>
      <c r="G43" s="139" t="s">
        <v>13</v>
      </c>
      <c r="H43" s="139"/>
      <c r="I43" s="139"/>
      <c r="J43" s="139"/>
      <c r="K43" s="139"/>
      <c r="L43" s="139"/>
      <c r="M43" s="21" t="s">
        <v>14</v>
      </c>
      <c r="N43" s="22"/>
    </row>
    <row r="44" spans="1:14" ht="10.5" customHeight="1">
      <c r="A44" s="9"/>
      <c r="B44" s="17"/>
      <c r="C44" s="11"/>
      <c r="D44" s="12"/>
      <c r="E44" s="18"/>
      <c r="F44" s="23" t="s">
        <v>15</v>
      </c>
      <c r="G44" s="140" t="s">
        <v>52</v>
      </c>
      <c r="H44" s="25" t="s">
        <v>17</v>
      </c>
      <c r="I44" s="25"/>
      <c r="J44" s="25"/>
      <c r="K44" s="25"/>
      <c r="L44" s="25"/>
      <c r="M44" s="21"/>
      <c r="N44" s="26"/>
    </row>
    <row r="45" spans="1:14" ht="12" customHeight="1">
      <c r="A45" s="9"/>
      <c r="B45" s="17"/>
      <c r="C45" s="11"/>
      <c r="D45" s="12"/>
      <c r="E45" s="18"/>
      <c r="F45" s="27"/>
      <c r="G45" s="140"/>
      <c r="H45" s="28"/>
      <c r="I45" s="141" t="s">
        <v>18</v>
      </c>
      <c r="J45" s="28"/>
      <c r="K45" s="28" t="s">
        <v>19</v>
      </c>
      <c r="L45" s="28" t="s">
        <v>19</v>
      </c>
      <c r="M45" s="21"/>
      <c r="N45" s="16"/>
    </row>
    <row r="46" spans="1:14" ht="9.75" customHeight="1">
      <c r="A46" s="9"/>
      <c r="B46" s="17"/>
      <c r="C46" s="11"/>
      <c r="D46" s="12"/>
      <c r="E46" s="18"/>
      <c r="F46" s="27"/>
      <c r="G46" s="140"/>
      <c r="H46" s="29" t="s">
        <v>20</v>
      </c>
      <c r="I46" s="142" t="s">
        <v>21</v>
      </c>
      <c r="J46" s="29" t="s">
        <v>22</v>
      </c>
      <c r="K46" s="29" t="s">
        <v>23</v>
      </c>
      <c r="L46" s="29" t="s">
        <v>24</v>
      </c>
      <c r="M46" s="21"/>
      <c r="N46" s="16"/>
    </row>
    <row r="47" spans="1:14" ht="9" customHeight="1">
      <c r="A47" s="30"/>
      <c r="C47" s="31"/>
      <c r="D47" s="32"/>
      <c r="E47" s="33"/>
      <c r="F47" s="34"/>
      <c r="G47" s="140"/>
      <c r="H47" s="35"/>
      <c r="I47" s="36" t="s">
        <v>25</v>
      </c>
      <c r="J47" s="35"/>
      <c r="K47" s="35" t="s">
        <v>26</v>
      </c>
      <c r="L47" s="35" t="s">
        <v>27</v>
      </c>
      <c r="M47" s="21"/>
      <c r="N47" s="37"/>
    </row>
    <row r="48" spans="1:13" s="75" customFormat="1" ht="18" customHeight="1">
      <c r="A48" s="74">
        <v>754</v>
      </c>
      <c r="C48" s="76"/>
      <c r="D48" s="87" t="s">
        <v>53</v>
      </c>
      <c r="E48" s="78"/>
      <c r="F48" s="79">
        <f>SUM(F49+F50+F51)</f>
        <v>249430</v>
      </c>
      <c r="G48" s="80">
        <f>SUM(G49+G50+G51)</f>
        <v>232930</v>
      </c>
      <c r="H48" s="80">
        <f>SUM(H49:H51)</f>
        <v>75300</v>
      </c>
      <c r="I48" s="80">
        <f>SUM(I49:I51)</f>
        <v>19330</v>
      </c>
      <c r="J48" s="81">
        <f>SUM(J49:J50)</f>
        <v>0</v>
      </c>
      <c r="K48" s="80">
        <f>SUM(K49:K50)</f>
        <v>0</v>
      </c>
      <c r="L48" s="143">
        <f>SUM(L49:L50)</f>
        <v>0</v>
      </c>
      <c r="M48" s="144">
        <f>SUM(M49:M51)</f>
        <v>16500</v>
      </c>
    </row>
    <row r="49" spans="1:14" ht="17.25" customHeight="1">
      <c r="A49" s="58"/>
      <c r="C49" s="90">
        <v>75403</v>
      </c>
      <c r="D49" s="68" t="s">
        <v>54</v>
      </c>
      <c r="E49" s="68" t="s">
        <v>33</v>
      </c>
      <c r="F49" s="61">
        <f>SUM(G49,M49)</f>
        <v>42687</v>
      </c>
      <c r="G49" s="62">
        <v>42687</v>
      </c>
      <c r="H49" s="107">
        <v>12100</v>
      </c>
      <c r="I49" s="107">
        <v>587</v>
      </c>
      <c r="J49" s="71"/>
      <c r="K49" s="145"/>
      <c r="L49" s="146"/>
      <c r="M49" s="109">
        <v>0</v>
      </c>
      <c r="N49" s="73"/>
    </row>
    <row r="50" spans="1:14" ht="17.25" customHeight="1">
      <c r="A50" s="58"/>
      <c r="C50" s="90">
        <v>75412</v>
      </c>
      <c r="D50" s="60" t="s">
        <v>55</v>
      </c>
      <c r="E50" s="60" t="s">
        <v>29</v>
      </c>
      <c r="F50" s="61">
        <f>SUM(G50,M50)</f>
        <v>155984</v>
      </c>
      <c r="G50" s="62">
        <v>145984</v>
      </c>
      <c r="H50" s="107">
        <v>47750</v>
      </c>
      <c r="I50" s="107">
        <v>14334</v>
      </c>
      <c r="J50" s="65"/>
      <c r="K50" s="92">
        <v>0</v>
      </c>
      <c r="L50" s="147">
        <v>0</v>
      </c>
      <c r="M50" s="110">
        <v>10000</v>
      </c>
      <c r="N50" s="67"/>
    </row>
    <row r="51" spans="1:14" ht="17.25" customHeight="1">
      <c r="A51" s="83"/>
      <c r="C51" s="90">
        <v>75414</v>
      </c>
      <c r="D51" s="60" t="s">
        <v>56</v>
      </c>
      <c r="E51" s="60" t="s">
        <v>29</v>
      </c>
      <c r="F51" s="61">
        <f>SUM(G51,M51)</f>
        <v>50759</v>
      </c>
      <c r="G51" s="62">
        <v>44259</v>
      </c>
      <c r="H51" s="107">
        <v>15450</v>
      </c>
      <c r="I51" s="107">
        <v>4409</v>
      </c>
      <c r="J51" s="65"/>
      <c r="K51" s="65"/>
      <c r="L51" s="148"/>
      <c r="M51" s="109">
        <v>6500</v>
      </c>
      <c r="N51" s="67"/>
    </row>
    <row r="52" spans="1:13" s="150" customFormat="1" ht="56.25" customHeight="1">
      <c r="A52" s="149">
        <v>756</v>
      </c>
      <c r="C52" s="151"/>
      <c r="D52" s="152" t="s">
        <v>57</v>
      </c>
      <c r="E52" s="153"/>
      <c r="F52" s="154">
        <f>F53</f>
        <v>159085</v>
      </c>
      <c r="G52" s="155">
        <f>G53</f>
        <v>159085</v>
      </c>
      <c r="H52" s="155">
        <f>H53</f>
        <v>31930</v>
      </c>
      <c r="I52" s="155">
        <f>SUM(I53:I53)</f>
        <v>11655</v>
      </c>
      <c r="J52" s="156">
        <f>SUM(J53:J53)</f>
        <v>0</v>
      </c>
      <c r="K52" s="155">
        <f>SUM(K53:K53)</f>
        <v>0</v>
      </c>
      <c r="L52" s="157">
        <f>SUM(L53:L53)</f>
        <v>0</v>
      </c>
      <c r="M52" s="158">
        <f>SUM(M53:M53)</f>
        <v>0</v>
      </c>
    </row>
    <row r="53" spans="1:14" ht="27.75" customHeight="1">
      <c r="A53" s="83"/>
      <c r="C53" s="90">
        <v>75647</v>
      </c>
      <c r="D53" s="68" t="s">
        <v>58</v>
      </c>
      <c r="E53" s="68" t="s">
        <v>33</v>
      </c>
      <c r="F53" s="61">
        <f>SUM(G53,M53)</f>
        <v>159085</v>
      </c>
      <c r="G53" s="62">
        <v>159085</v>
      </c>
      <c r="H53" s="107">
        <v>31930</v>
      </c>
      <c r="I53" s="107">
        <v>11655</v>
      </c>
      <c r="J53" s="71"/>
      <c r="K53" s="145"/>
      <c r="L53" s="146"/>
      <c r="M53" s="159"/>
      <c r="N53" s="73"/>
    </row>
    <row r="54" spans="1:14" s="75" customFormat="1" ht="17.25" customHeight="1">
      <c r="A54" s="74">
        <v>757</v>
      </c>
      <c r="C54" s="160"/>
      <c r="D54" s="87" t="s">
        <v>59</v>
      </c>
      <c r="E54" s="161" t="s">
        <v>30</v>
      </c>
      <c r="F54" s="79">
        <f>F55</f>
        <v>293667</v>
      </c>
      <c r="G54" s="80">
        <f>G55</f>
        <v>293667</v>
      </c>
      <c r="H54" s="81">
        <f>H55</f>
        <v>0</v>
      </c>
      <c r="I54" s="80">
        <f>I55</f>
        <v>0</v>
      </c>
      <c r="J54" s="80">
        <f>J55</f>
        <v>0</v>
      </c>
      <c r="K54" s="81">
        <f>K55</f>
        <v>293667</v>
      </c>
      <c r="L54" s="162">
        <f>L55</f>
        <v>0</v>
      </c>
      <c r="M54" s="163">
        <f>M55</f>
        <v>0</v>
      </c>
      <c r="N54" s="89"/>
    </row>
    <row r="55" spans="1:14" ht="17.25" customHeight="1">
      <c r="A55" s="83"/>
      <c r="C55" s="164">
        <v>75702</v>
      </c>
      <c r="D55" s="68" t="s">
        <v>60</v>
      </c>
      <c r="E55" s="60" t="s">
        <v>38</v>
      </c>
      <c r="F55" s="61">
        <f>SUM(G55,M55)</f>
        <v>293667</v>
      </c>
      <c r="G55" s="62">
        <v>293667</v>
      </c>
      <c r="H55" s="165">
        <v>0</v>
      </c>
      <c r="I55" s="166">
        <v>0</v>
      </c>
      <c r="J55" s="165">
        <v>0</v>
      </c>
      <c r="K55" s="166">
        <v>293667</v>
      </c>
      <c r="L55" s="167"/>
      <c r="M55" s="168"/>
      <c r="N55" s="67"/>
    </row>
    <row r="56" spans="1:14" s="75" customFormat="1" ht="17.25" customHeight="1">
      <c r="A56" s="74">
        <v>758</v>
      </c>
      <c r="C56" s="86"/>
      <c r="D56" s="87" t="s">
        <v>61</v>
      </c>
      <c r="E56" s="78"/>
      <c r="F56" s="79">
        <f>SUM(F57:F58)</f>
        <v>1249880</v>
      </c>
      <c r="G56" s="80">
        <f>SUM(G57:G58)</f>
        <v>809880</v>
      </c>
      <c r="H56" s="81">
        <f>SUM(H57:H57)</f>
        <v>0</v>
      </c>
      <c r="I56" s="80">
        <f>SUM(I57:I57)</f>
        <v>0</v>
      </c>
      <c r="J56" s="81">
        <f>SUM(J57:J57)</f>
        <v>0</v>
      </c>
      <c r="K56" s="81">
        <f>SUM(K57:K57)</f>
        <v>0</v>
      </c>
      <c r="L56" s="162">
        <f>SUM(L57:L57)</f>
        <v>0</v>
      </c>
      <c r="M56" s="144">
        <f>SUM(M57:M57)</f>
        <v>440000</v>
      </c>
      <c r="N56" s="89"/>
    </row>
    <row r="57" spans="1:14" ht="17.25" customHeight="1">
      <c r="A57" s="58"/>
      <c r="C57" s="90">
        <v>75818</v>
      </c>
      <c r="D57" s="68" t="s">
        <v>62</v>
      </c>
      <c r="E57" s="91"/>
      <c r="F57" s="61">
        <f>SUM(G57,M57)</f>
        <v>640000</v>
      </c>
      <c r="G57" s="62">
        <v>200000</v>
      </c>
      <c r="H57" s="63"/>
      <c r="I57" s="64"/>
      <c r="J57" s="65"/>
      <c r="K57" s="65"/>
      <c r="L57" s="148"/>
      <c r="M57" s="93">
        <v>440000</v>
      </c>
      <c r="N57" s="67"/>
    </row>
    <row r="58" spans="1:14" ht="17.25" customHeight="1">
      <c r="A58" s="83"/>
      <c r="C58" s="90">
        <v>75831</v>
      </c>
      <c r="D58" s="68" t="s">
        <v>63</v>
      </c>
      <c r="E58" s="91"/>
      <c r="F58" s="61">
        <f>SUM(G58,M58)</f>
        <v>609880</v>
      </c>
      <c r="G58" s="62">
        <v>609880</v>
      </c>
      <c r="H58" s="63"/>
      <c r="I58" s="64"/>
      <c r="J58" s="65"/>
      <c r="K58" s="65"/>
      <c r="L58" s="148"/>
      <c r="M58" s="93"/>
      <c r="N58" s="67"/>
    </row>
    <row r="59" spans="1:14" s="75" customFormat="1" ht="17.25" customHeight="1">
      <c r="A59" s="74">
        <v>801</v>
      </c>
      <c r="B59" s="94"/>
      <c r="C59" s="86"/>
      <c r="D59" s="87" t="s">
        <v>64</v>
      </c>
      <c r="E59" s="78"/>
      <c r="F59" s="79">
        <f>SUM(F60:F66)</f>
        <v>6455480</v>
      </c>
      <c r="G59" s="80">
        <f>SUM(G60:G66)</f>
        <v>3903980</v>
      </c>
      <c r="H59" s="80">
        <f>SUM(H60:H66)</f>
        <v>2140300</v>
      </c>
      <c r="I59" s="80">
        <f>SUM(I60:I66)</f>
        <v>630500</v>
      </c>
      <c r="J59" s="81">
        <f>SUM(J60:J66)</f>
        <v>0</v>
      </c>
      <c r="K59" s="80">
        <f>SUM(K60:K66)</f>
        <v>0</v>
      </c>
      <c r="L59" s="143">
        <f>SUM(L60:L66)</f>
        <v>0</v>
      </c>
      <c r="M59" s="144">
        <f>SUM(M60:M66)</f>
        <v>2551500</v>
      </c>
      <c r="N59" s="95"/>
    </row>
    <row r="60" spans="1:14" ht="15" customHeight="1">
      <c r="A60" s="58"/>
      <c r="B60" s="96"/>
      <c r="C60" s="90">
        <v>80101</v>
      </c>
      <c r="D60" s="68" t="s">
        <v>65</v>
      </c>
      <c r="E60" s="91"/>
      <c r="F60" s="61">
        <f>SUM(G60,M60)</f>
        <v>1938300</v>
      </c>
      <c r="G60" s="62">
        <v>1930300</v>
      </c>
      <c r="H60" s="107">
        <v>1151600</v>
      </c>
      <c r="I60" s="107">
        <v>341100</v>
      </c>
      <c r="J60" s="71"/>
      <c r="K60" s="112"/>
      <c r="L60" s="169"/>
      <c r="M60" s="109">
        <v>8000</v>
      </c>
      <c r="N60" s="73"/>
    </row>
    <row r="61" spans="1:14" ht="18" customHeight="1">
      <c r="A61" s="58"/>
      <c r="B61" s="96"/>
      <c r="C61" s="90">
        <v>80103</v>
      </c>
      <c r="D61" s="68" t="s">
        <v>66</v>
      </c>
      <c r="E61" s="91"/>
      <c r="F61" s="61">
        <f>SUM(G61,M61)</f>
        <v>36300</v>
      </c>
      <c r="G61" s="62">
        <v>36300</v>
      </c>
      <c r="H61" s="107">
        <v>23900</v>
      </c>
      <c r="I61" s="107">
        <v>7800</v>
      </c>
      <c r="J61" s="71"/>
      <c r="K61" s="112"/>
      <c r="L61" s="169"/>
      <c r="M61" s="109"/>
      <c r="N61" s="73"/>
    </row>
    <row r="62" spans="1:14" ht="14.25" customHeight="1">
      <c r="A62" s="58"/>
      <c r="B62" s="96"/>
      <c r="C62" s="90">
        <v>80104</v>
      </c>
      <c r="D62" s="68" t="s">
        <v>67</v>
      </c>
      <c r="E62" s="91"/>
      <c r="F62" s="61">
        <f>SUM(G62,M62)</f>
        <v>750200</v>
      </c>
      <c r="G62" s="62">
        <v>750200</v>
      </c>
      <c r="H62" s="107">
        <v>375400</v>
      </c>
      <c r="I62" s="107">
        <v>104600</v>
      </c>
      <c r="J62" s="65"/>
      <c r="K62" s="92"/>
      <c r="L62" s="147"/>
      <c r="M62" s="93"/>
      <c r="N62" s="67"/>
    </row>
    <row r="63" spans="1:14" ht="15.75" customHeight="1">
      <c r="A63" s="58"/>
      <c r="B63" s="170"/>
      <c r="C63" s="90">
        <v>80110</v>
      </c>
      <c r="D63" s="68" t="s">
        <v>68</v>
      </c>
      <c r="E63" s="53"/>
      <c r="F63" s="61">
        <f>SUM(G63,M63)</f>
        <v>3565930</v>
      </c>
      <c r="G63" s="62">
        <v>1022430</v>
      </c>
      <c r="H63" s="107">
        <v>549200</v>
      </c>
      <c r="I63" s="107">
        <v>165700</v>
      </c>
      <c r="J63" s="171"/>
      <c r="K63" s="171"/>
      <c r="L63" s="167"/>
      <c r="M63" s="172">
        <v>2543500</v>
      </c>
      <c r="N63" s="73"/>
    </row>
    <row r="64" spans="1:14" ht="17.25" customHeight="1">
      <c r="A64" s="58"/>
      <c r="B64" s="96"/>
      <c r="C64" s="90">
        <v>80113</v>
      </c>
      <c r="D64" s="68" t="s">
        <v>69</v>
      </c>
      <c r="E64" s="91"/>
      <c r="F64" s="61">
        <f>SUM(G64,M64)</f>
        <v>126600</v>
      </c>
      <c r="G64" s="62">
        <v>126600</v>
      </c>
      <c r="H64" s="107">
        <v>40200</v>
      </c>
      <c r="I64" s="107">
        <v>11300</v>
      </c>
      <c r="J64" s="100"/>
      <c r="K64" s="100"/>
      <c r="L64" s="173"/>
      <c r="M64" s="105"/>
      <c r="N64" s="67"/>
    </row>
    <row r="65" spans="1:14" ht="17.25" customHeight="1">
      <c r="A65" s="58"/>
      <c r="B65" s="96"/>
      <c r="C65" s="90">
        <v>80146</v>
      </c>
      <c r="D65" s="68" t="s">
        <v>70</v>
      </c>
      <c r="E65" s="91"/>
      <c r="F65" s="61">
        <f>SUM(G65,M65)</f>
        <v>17000</v>
      </c>
      <c r="G65" s="62">
        <v>17000</v>
      </c>
      <c r="H65" s="107"/>
      <c r="I65" s="107"/>
      <c r="J65" s="103"/>
      <c r="K65" s="103"/>
      <c r="L65" s="174"/>
      <c r="M65" s="104"/>
      <c r="N65" s="73"/>
    </row>
    <row r="66" spans="1:14" ht="17.25" customHeight="1">
      <c r="A66" s="83"/>
      <c r="B66" s="96"/>
      <c r="C66" s="90">
        <v>80195</v>
      </c>
      <c r="D66" s="68" t="s">
        <v>38</v>
      </c>
      <c r="E66" s="53"/>
      <c r="F66" s="61">
        <f>SUM(G66,M66)</f>
        <v>21150</v>
      </c>
      <c r="G66" s="62">
        <v>21150</v>
      </c>
      <c r="H66" s="107"/>
      <c r="I66" s="107"/>
      <c r="J66" s="171"/>
      <c r="K66" s="171"/>
      <c r="L66" s="167"/>
      <c r="M66" s="175"/>
      <c r="N66" s="67"/>
    </row>
    <row r="67" spans="1:14" s="75" customFormat="1" ht="18" customHeight="1">
      <c r="A67" s="74">
        <v>851</v>
      </c>
      <c r="B67" s="94"/>
      <c r="C67" s="160"/>
      <c r="D67" s="87" t="s">
        <v>71</v>
      </c>
      <c r="E67" s="176"/>
      <c r="F67" s="79">
        <f>SUM(F68:F70)</f>
        <v>396234</v>
      </c>
      <c r="G67" s="80">
        <f>SUM(G68:G70)</f>
        <v>396234</v>
      </c>
      <c r="H67" s="80">
        <f>SUM(H68:H70)</f>
        <v>83740</v>
      </c>
      <c r="I67" s="80">
        <f>SUM(I68:I70)</f>
        <v>16054</v>
      </c>
      <c r="J67" s="80">
        <f>SUM(J68:J70)</f>
        <v>33000</v>
      </c>
      <c r="K67" s="80">
        <f>SUM(K68:K70)</f>
        <v>0</v>
      </c>
      <c r="L67" s="143">
        <f>SUM(L68:L70)</f>
        <v>0</v>
      </c>
      <c r="M67" s="144">
        <f>SUM(M68:M70)</f>
        <v>0</v>
      </c>
      <c r="N67" s="95"/>
    </row>
    <row r="68" spans="1:14" ht="15" customHeight="1">
      <c r="A68" s="58"/>
      <c r="B68" s="96"/>
      <c r="C68" s="90">
        <v>85153</v>
      </c>
      <c r="D68" s="68" t="s">
        <v>72</v>
      </c>
      <c r="E68" s="91"/>
      <c r="F68" s="61">
        <f>SUM(G68,M68)</f>
        <v>4500</v>
      </c>
      <c r="G68" s="62">
        <v>4500</v>
      </c>
      <c r="H68" s="107"/>
      <c r="I68" s="99"/>
      <c r="J68" s="177"/>
      <c r="K68" s="100"/>
      <c r="L68" s="173"/>
      <c r="M68" s="105"/>
      <c r="N68" s="67"/>
    </row>
    <row r="69" spans="1:14" ht="17.25" customHeight="1">
      <c r="A69" s="58"/>
      <c r="B69" s="96"/>
      <c r="C69" s="90">
        <v>85154</v>
      </c>
      <c r="D69" s="68" t="s">
        <v>73</v>
      </c>
      <c r="E69" s="91"/>
      <c r="F69" s="61">
        <f>SUM(G69,M69)</f>
        <v>185500</v>
      </c>
      <c r="G69" s="62">
        <v>185500</v>
      </c>
      <c r="H69" s="107">
        <v>38340</v>
      </c>
      <c r="I69" s="111">
        <v>4220</v>
      </c>
      <c r="J69" s="92">
        <v>33000</v>
      </c>
      <c r="K69" s="92"/>
      <c r="L69" s="147"/>
      <c r="M69" s="105"/>
      <c r="N69" s="67"/>
    </row>
    <row r="70" spans="1:14" ht="17.25" customHeight="1">
      <c r="A70" s="114"/>
      <c r="B70" s="115"/>
      <c r="C70" s="116">
        <v>85195</v>
      </c>
      <c r="D70" s="178" t="s">
        <v>38</v>
      </c>
      <c r="E70" s="118"/>
      <c r="F70" s="119">
        <f>SUM(G70,M70)</f>
        <v>206234</v>
      </c>
      <c r="G70" s="120">
        <v>206234</v>
      </c>
      <c r="H70" s="121">
        <v>45400</v>
      </c>
      <c r="I70" s="179">
        <v>11834</v>
      </c>
      <c r="J70" s="180"/>
      <c r="K70" s="181"/>
      <c r="L70" s="182"/>
      <c r="M70" s="183">
        <f>SUM(N70,T70)</f>
        <v>0</v>
      </c>
      <c r="N70" s="73"/>
    </row>
    <row r="71" spans="1:256" s="134" customFormat="1" ht="17.25" customHeight="1">
      <c r="A71" s="125"/>
      <c r="B71" s="126"/>
      <c r="C71" s="127"/>
      <c r="D71" s="128"/>
      <c r="E71" s="129"/>
      <c r="F71" s="130"/>
      <c r="G71" s="131"/>
      <c r="H71" s="132"/>
      <c r="I71" s="133"/>
      <c r="M71" s="184"/>
      <c r="N71" s="125"/>
      <c r="O71" s="126"/>
      <c r="P71" s="127"/>
      <c r="Q71" s="128"/>
      <c r="R71" s="129"/>
      <c r="S71" s="130"/>
      <c r="T71" s="131"/>
      <c r="U71" s="132"/>
      <c r="V71" s="133"/>
      <c r="Z71" s="135">
        <v>12</v>
      </c>
      <c r="AA71" s="125"/>
      <c r="AB71" s="126"/>
      <c r="AC71" s="127"/>
      <c r="AD71" s="128"/>
      <c r="AE71" s="129"/>
      <c r="AF71" s="130"/>
      <c r="AG71" s="131"/>
      <c r="AH71" s="132"/>
      <c r="AI71" s="133"/>
      <c r="AM71" s="135">
        <v>12</v>
      </c>
      <c r="AN71" s="125"/>
      <c r="AO71" s="126"/>
      <c r="AP71" s="127"/>
      <c r="AQ71" s="128"/>
      <c r="AR71" s="129"/>
      <c r="AS71" s="130"/>
      <c r="AT71" s="131"/>
      <c r="AU71" s="132"/>
      <c r="AV71" s="133"/>
      <c r="AZ71" s="135">
        <v>12</v>
      </c>
      <c r="BA71" s="125"/>
      <c r="BB71" s="126"/>
      <c r="BC71" s="127"/>
      <c r="BD71" s="128"/>
      <c r="BE71" s="129"/>
      <c r="BF71" s="130"/>
      <c r="BG71" s="131"/>
      <c r="BH71" s="132"/>
      <c r="BI71" s="133"/>
      <c r="BM71" s="135">
        <v>12</v>
      </c>
      <c r="BN71" s="125"/>
      <c r="BO71" s="126"/>
      <c r="BP71" s="127"/>
      <c r="BQ71" s="128"/>
      <c r="BR71" s="129"/>
      <c r="BS71" s="130"/>
      <c r="BT71" s="131"/>
      <c r="BU71" s="132"/>
      <c r="BV71" s="133"/>
      <c r="BZ71" s="135">
        <v>12</v>
      </c>
      <c r="CA71" s="125"/>
      <c r="CB71" s="126"/>
      <c r="CC71" s="127"/>
      <c r="CD71" s="128"/>
      <c r="CE71" s="129"/>
      <c r="CF71" s="130"/>
      <c r="CG71" s="131"/>
      <c r="CH71" s="132"/>
      <c r="CI71" s="133"/>
      <c r="CM71" s="135">
        <v>12</v>
      </c>
      <c r="CN71" s="125"/>
      <c r="CO71" s="126"/>
      <c r="CP71" s="127"/>
      <c r="CQ71" s="128"/>
      <c r="CR71" s="129"/>
      <c r="CS71" s="130"/>
      <c r="CT71" s="131"/>
      <c r="CU71" s="132"/>
      <c r="CV71" s="133"/>
      <c r="CZ71" s="135">
        <v>12</v>
      </c>
      <c r="DA71" s="125"/>
      <c r="DB71" s="126"/>
      <c r="DC71" s="127"/>
      <c r="DD71" s="128"/>
      <c r="DE71" s="129"/>
      <c r="DF71" s="130"/>
      <c r="DG71" s="131"/>
      <c r="DH71" s="132"/>
      <c r="DI71" s="133"/>
      <c r="DM71" s="135">
        <v>12</v>
      </c>
      <c r="DN71" s="125"/>
      <c r="DO71" s="126"/>
      <c r="DP71" s="127"/>
      <c r="DQ71" s="128"/>
      <c r="DR71" s="129"/>
      <c r="DS71" s="130"/>
      <c r="DT71" s="131"/>
      <c r="DU71" s="132"/>
      <c r="DV71" s="133"/>
      <c r="DZ71" s="135">
        <v>12</v>
      </c>
      <c r="EA71" s="125"/>
      <c r="EB71" s="126"/>
      <c r="EC71" s="127"/>
      <c r="ED71" s="128"/>
      <c r="EE71" s="129"/>
      <c r="EF71" s="130"/>
      <c r="EG71" s="131"/>
      <c r="EH71" s="132"/>
      <c r="EI71" s="133"/>
      <c r="EM71" s="135">
        <v>12</v>
      </c>
      <c r="EN71" s="125"/>
      <c r="EO71" s="126"/>
      <c r="EP71" s="127"/>
      <c r="EQ71" s="128"/>
      <c r="ER71" s="129"/>
      <c r="ES71" s="130"/>
      <c r="ET71" s="131"/>
      <c r="EU71" s="132"/>
      <c r="EV71" s="133"/>
      <c r="EZ71" s="135">
        <v>12</v>
      </c>
      <c r="FA71" s="125"/>
      <c r="FB71" s="126"/>
      <c r="FC71" s="127"/>
      <c r="FD71" s="128"/>
      <c r="FE71" s="129"/>
      <c r="FF71" s="130"/>
      <c r="FG71" s="131"/>
      <c r="FH71" s="132"/>
      <c r="FI71" s="133"/>
      <c r="FM71" s="135">
        <v>12</v>
      </c>
      <c r="FN71" s="125"/>
      <c r="FO71" s="126"/>
      <c r="FP71" s="127"/>
      <c r="FQ71" s="128"/>
      <c r="FR71" s="129"/>
      <c r="FS71" s="130"/>
      <c r="FT71" s="131"/>
      <c r="FU71" s="132"/>
      <c r="FV71" s="133"/>
      <c r="FZ71" s="135">
        <v>12</v>
      </c>
      <c r="GA71" s="125"/>
      <c r="GB71" s="126"/>
      <c r="GC71" s="127"/>
      <c r="GD71" s="128"/>
      <c r="GE71" s="129"/>
      <c r="GF71" s="130"/>
      <c r="GG71" s="131"/>
      <c r="GH71" s="132"/>
      <c r="GI71" s="133"/>
      <c r="GM71" s="135">
        <v>12</v>
      </c>
      <c r="GN71" s="125"/>
      <c r="GO71" s="126"/>
      <c r="GP71" s="127"/>
      <c r="GQ71" s="128"/>
      <c r="GR71" s="129"/>
      <c r="GS71" s="130"/>
      <c r="GT71" s="131"/>
      <c r="GU71" s="132"/>
      <c r="GV71" s="133"/>
      <c r="GZ71" s="135">
        <v>12</v>
      </c>
      <c r="HA71" s="125"/>
      <c r="HB71" s="126"/>
      <c r="HC71" s="127"/>
      <c r="HD71" s="128"/>
      <c r="HE71" s="129"/>
      <c r="HF71" s="130"/>
      <c r="HG71" s="131"/>
      <c r="HH71" s="132"/>
      <c r="HI71" s="133"/>
      <c r="HM71" s="135">
        <v>12</v>
      </c>
      <c r="HN71" s="125"/>
      <c r="HO71" s="126"/>
      <c r="HP71" s="127"/>
      <c r="HQ71" s="128"/>
      <c r="HR71" s="129"/>
      <c r="HS71" s="130"/>
      <c r="HT71" s="131"/>
      <c r="HU71" s="132"/>
      <c r="HV71" s="133"/>
      <c r="HZ71" s="135">
        <v>12</v>
      </c>
      <c r="IA71" s="125"/>
      <c r="IB71" s="126"/>
      <c r="IC71" s="127"/>
      <c r="ID71" s="128"/>
      <c r="IE71" s="129"/>
      <c r="IF71" s="130"/>
      <c r="IG71" s="131"/>
      <c r="IH71" s="132"/>
      <c r="II71" s="133"/>
      <c r="IM71" s="135">
        <v>12</v>
      </c>
      <c r="IN71" s="125"/>
      <c r="IO71" s="126"/>
      <c r="IP71" s="127"/>
      <c r="IQ71" s="128"/>
      <c r="IR71" s="129"/>
      <c r="IS71" s="130"/>
      <c r="IT71" s="131"/>
      <c r="IU71" s="132"/>
      <c r="IV71" s="133"/>
    </row>
    <row r="72" spans="1:14" s="137" customFormat="1" ht="14.25" customHeight="1">
      <c r="A72" s="125"/>
      <c r="B72" s="126"/>
      <c r="C72" s="127"/>
      <c r="D72" s="127"/>
      <c r="E72" s="129"/>
      <c r="F72" s="130"/>
      <c r="G72" s="131"/>
      <c r="H72" s="132"/>
      <c r="I72" s="185"/>
      <c r="J72" s="186"/>
      <c r="K72" s="186"/>
      <c r="L72" s="186"/>
      <c r="M72" s="187"/>
      <c r="N72" s="136"/>
    </row>
    <row r="73" spans="1:14" s="137" customFormat="1" ht="12" customHeight="1">
      <c r="A73" s="125"/>
      <c r="B73" s="126"/>
      <c r="C73" s="127"/>
      <c r="D73" s="127"/>
      <c r="E73" s="129"/>
      <c r="F73" s="130"/>
      <c r="G73" s="131"/>
      <c r="H73" s="132"/>
      <c r="I73" s="185"/>
      <c r="J73" s="186"/>
      <c r="K73" s="186"/>
      <c r="L73" s="186"/>
      <c r="M73" s="186"/>
      <c r="N73" s="136"/>
    </row>
    <row r="74" spans="1:14" s="137" customFormat="1" ht="18" customHeight="1">
      <c r="A74" s="125"/>
      <c r="B74" s="126"/>
      <c r="C74" s="127"/>
      <c r="D74" s="127"/>
      <c r="E74" s="129"/>
      <c r="F74" s="130"/>
      <c r="G74" s="131"/>
      <c r="H74" s="132"/>
      <c r="I74" s="185"/>
      <c r="J74" s="186"/>
      <c r="K74" s="186"/>
      <c r="L74" s="186"/>
      <c r="M74" s="186"/>
      <c r="N74" s="136"/>
    </row>
    <row r="75" spans="1:14" ht="18.75" customHeight="1">
      <c r="A75" s="9" t="s">
        <v>7</v>
      </c>
      <c r="B75" s="10"/>
      <c r="C75" s="11" t="s">
        <v>8</v>
      </c>
      <c r="D75" s="12" t="s">
        <v>9</v>
      </c>
      <c r="E75" s="13" t="s">
        <v>10</v>
      </c>
      <c r="F75" s="14"/>
      <c r="G75" s="15" t="s">
        <v>11</v>
      </c>
      <c r="H75" s="15"/>
      <c r="I75" s="15"/>
      <c r="J75" s="15"/>
      <c r="K75" s="15"/>
      <c r="L75" s="15"/>
      <c r="M75" s="15"/>
      <c r="N75" s="16"/>
    </row>
    <row r="76" spans="1:14" ht="21" customHeight="1">
      <c r="A76" s="9"/>
      <c r="B76" s="17"/>
      <c r="C76" s="11"/>
      <c r="D76" s="12"/>
      <c r="E76" s="18"/>
      <c r="F76" s="19" t="s">
        <v>12</v>
      </c>
      <c r="G76" s="139" t="s">
        <v>13</v>
      </c>
      <c r="H76" s="139"/>
      <c r="I76" s="139"/>
      <c r="J76" s="139"/>
      <c r="K76" s="139"/>
      <c r="L76" s="139"/>
      <c r="M76" s="21" t="s">
        <v>14</v>
      </c>
      <c r="N76" s="22"/>
    </row>
    <row r="77" spans="1:14" ht="15.75" customHeight="1">
      <c r="A77" s="9"/>
      <c r="B77" s="17"/>
      <c r="C77" s="11"/>
      <c r="D77" s="12"/>
      <c r="E77" s="18"/>
      <c r="F77" s="23" t="s">
        <v>15</v>
      </c>
      <c r="G77" s="24" t="s">
        <v>74</v>
      </c>
      <c r="H77" s="25" t="s">
        <v>17</v>
      </c>
      <c r="I77" s="25"/>
      <c r="J77" s="25"/>
      <c r="K77" s="25"/>
      <c r="L77" s="25"/>
      <c r="M77" s="21"/>
      <c r="N77" s="26"/>
    </row>
    <row r="78" spans="1:14" ht="12.75" customHeight="1">
      <c r="A78" s="9"/>
      <c r="B78" s="17"/>
      <c r="C78" s="11"/>
      <c r="D78" s="12"/>
      <c r="E78" s="18"/>
      <c r="F78" s="27"/>
      <c r="G78" s="24"/>
      <c r="H78" s="28"/>
      <c r="I78" s="141" t="s">
        <v>18</v>
      </c>
      <c r="J78" s="28"/>
      <c r="K78" s="28" t="s">
        <v>19</v>
      </c>
      <c r="L78" s="28" t="s">
        <v>19</v>
      </c>
      <c r="M78" s="21"/>
      <c r="N78" s="16"/>
    </row>
    <row r="79" spans="1:14" ht="16.5" customHeight="1">
      <c r="A79" s="9"/>
      <c r="B79" s="17"/>
      <c r="C79" s="11"/>
      <c r="D79" s="12"/>
      <c r="E79" s="18"/>
      <c r="F79" s="27"/>
      <c r="G79" s="24"/>
      <c r="H79" s="29" t="s">
        <v>20</v>
      </c>
      <c r="I79" s="142" t="s">
        <v>21</v>
      </c>
      <c r="J79" s="29" t="s">
        <v>22</v>
      </c>
      <c r="K79" s="29" t="s">
        <v>23</v>
      </c>
      <c r="L79" s="29" t="s">
        <v>24</v>
      </c>
      <c r="M79" s="21"/>
      <c r="N79" s="16"/>
    </row>
    <row r="80" spans="1:14" ht="15.75" customHeight="1">
      <c r="A80" s="30"/>
      <c r="C80" s="31"/>
      <c r="D80" s="32"/>
      <c r="E80" s="33"/>
      <c r="F80" s="34"/>
      <c r="G80" s="24"/>
      <c r="H80" s="35"/>
      <c r="I80" s="36" t="s">
        <v>25</v>
      </c>
      <c r="J80" s="35"/>
      <c r="K80" s="35" t="s">
        <v>26</v>
      </c>
      <c r="L80" s="35" t="s">
        <v>27</v>
      </c>
      <c r="M80" s="21"/>
      <c r="N80" s="37"/>
    </row>
    <row r="81" spans="1:14" s="75" customFormat="1" ht="17.25" customHeight="1">
      <c r="A81" s="74">
        <v>852</v>
      </c>
      <c r="C81" s="86"/>
      <c r="D81" s="87" t="s">
        <v>75</v>
      </c>
      <c r="E81" s="78"/>
      <c r="F81" s="79">
        <f>SUM(F82:F88)</f>
        <v>1966912</v>
      </c>
      <c r="G81" s="80">
        <f>SUM(G82:G88)</f>
        <v>1961912</v>
      </c>
      <c r="H81" s="80">
        <f>SUM(H83:H88)</f>
        <v>170683</v>
      </c>
      <c r="I81" s="80">
        <f>SUM(I83:I88)</f>
        <v>70051</v>
      </c>
      <c r="J81" s="81">
        <f>SUM(J83:J88)</f>
        <v>0</v>
      </c>
      <c r="K81" s="81">
        <f>SUM(K83:K88)</f>
        <v>0</v>
      </c>
      <c r="L81" s="162">
        <f>SUM(L83:L88)</f>
        <v>0</v>
      </c>
      <c r="M81" s="163">
        <f>SUM(M83:M88)</f>
        <v>5000</v>
      </c>
      <c r="N81" s="89"/>
    </row>
    <row r="82" spans="1:14" ht="17.25" customHeight="1">
      <c r="A82" s="58"/>
      <c r="C82" s="90">
        <v>85202</v>
      </c>
      <c r="D82" s="68" t="s">
        <v>76</v>
      </c>
      <c r="E82" s="53"/>
      <c r="F82" s="61">
        <f>SUM(G82,M82)</f>
        <v>46600</v>
      </c>
      <c r="G82" s="62">
        <v>46600</v>
      </c>
      <c r="H82" s="107"/>
      <c r="I82" s="188"/>
      <c r="J82" s="171"/>
      <c r="K82" s="171"/>
      <c r="L82" s="167"/>
      <c r="M82" s="168"/>
      <c r="N82" s="73"/>
    </row>
    <row r="83" spans="1:14" ht="27" customHeight="1">
      <c r="A83" s="58"/>
      <c r="C83" s="189">
        <v>85212</v>
      </c>
      <c r="D83" s="68" t="s">
        <v>77</v>
      </c>
      <c r="E83" s="53"/>
      <c r="F83" s="61">
        <f>SUM(G83,M83)</f>
        <v>1181290</v>
      </c>
      <c r="G83" s="62">
        <v>1181290</v>
      </c>
      <c r="H83" s="107">
        <v>24788</v>
      </c>
      <c r="I83" s="111">
        <v>27512</v>
      </c>
      <c r="J83" s="92">
        <v>0</v>
      </c>
      <c r="K83" s="171"/>
      <c r="L83" s="167"/>
      <c r="M83" s="168"/>
      <c r="N83" s="73"/>
    </row>
    <row r="84" spans="1:14" ht="38.25" customHeight="1">
      <c r="A84" s="58"/>
      <c r="C84" s="189">
        <v>85213</v>
      </c>
      <c r="D84" s="190" t="s">
        <v>78</v>
      </c>
      <c r="E84" s="53"/>
      <c r="F84" s="61">
        <f>SUM(G84,M84)</f>
        <v>8000</v>
      </c>
      <c r="G84" s="62">
        <v>8000</v>
      </c>
      <c r="H84" s="107">
        <v>0</v>
      </c>
      <c r="I84" s="107">
        <v>0</v>
      </c>
      <c r="J84" s="107">
        <v>0</v>
      </c>
      <c r="K84" s="107">
        <v>0</v>
      </c>
      <c r="L84" s="167"/>
      <c r="M84" s="168"/>
      <c r="N84" s="73"/>
    </row>
    <row r="85" spans="1:14" ht="27.75" customHeight="1">
      <c r="A85" s="58"/>
      <c r="C85" s="189">
        <v>85214</v>
      </c>
      <c r="D85" s="68" t="s">
        <v>79</v>
      </c>
      <c r="E85" s="53"/>
      <c r="F85" s="61">
        <f>SUM(G85,M85)</f>
        <v>303000</v>
      </c>
      <c r="G85" s="62">
        <v>303000</v>
      </c>
      <c r="H85" s="107"/>
      <c r="I85" s="188"/>
      <c r="J85" s="171"/>
      <c r="K85" s="171"/>
      <c r="L85" s="167"/>
      <c r="M85" s="168"/>
      <c r="N85" s="73"/>
    </row>
    <row r="86" spans="1:14" ht="13.5" customHeight="1">
      <c r="A86" s="58"/>
      <c r="C86" s="90">
        <v>85215</v>
      </c>
      <c r="D86" s="68" t="s">
        <v>80</v>
      </c>
      <c r="E86" s="53"/>
      <c r="F86" s="61">
        <f>SUM(G86,M86)</f>
        <v>45000</v>
      </c>
      <c r="G86" s="62">
        <v>45000</v>
      </c>
      <c r="H86" s="107"/>
      <c r="I86" s="188"/>
      <c r="J86" s="171"/>
      <c r="K86" s="171"/>
      <c r="L86" s="167"/>
      <c r="M86" s="168"/>
      <c r="N86" s="73"/>
    </row>
    <row r="87" spans="1:14" ht="18" customHeight="1">
      <c r="A87" s="58"/>
      <c r="C87" s="90">
        <v>85219</v>
      </c>
      <c r="D87" s="68" t="s">
        <v>81</v>
      </c>
      <c r="E87" s="53"/>
      <c r="F87" s="61">
        <f>SUM(G87,M87)</f>
        <v>239622</v>
      </c>
      <c r="G87" s="62">
        <v>234622</v>
      </c>
      <c r="H87" s="107">
        <v>145895</v>
      </c>
      <c r="I87" s="107">
        <v>42539</v>
      </c>
      <c r="J87" s="107">
        <v>0</v>
      </c>
      <c r="K87" s="171"/>
      <c r="L87" s="167"/>
      <c r="M87" s="172">
        <v>5000</v>
      </c>
      <c r="N87" s="73"/>
    </row>
    <row r="88" spans="1:14" ht="18" customHeight="1">
      <c r="A88" s="83"/>
      <c r="B88" s="191"/>
      <c r="C88" s="90">
        <v>85295</v>
      </c>
      <c r="D88" s="68" t="s">
        <v>38</v>
      </c>
      <c r="E88" s="192"/>
      <c r="F88" s="61">
        <f>SUM(G88,M88)</f>
        <v>143400</v>
      </c>
      <c r="G88" s="62">
        <v>143400</v>
      </c>
      <c r="H88" s="107"/>
      <c r="I88" s="188"/>
      <c r="J88" s="171"/>
      <c r="K88" s="171"/>
      <c r="L88" s="167"/>
      <c r="M88" s="168"/>
      <c r="N88" s="73"/>
    </row>
    <row r="89" spans="1:14" s="75" customFormat="1" ht="17.25" customHeight="1">
      <c r="A89" s="97">
        <v>900</v>
      </c>
      <c r="B89" s="193"/>
      <c r="C89" s="86"/>
      <c r="D89" s="87" t="s">
        <v>82</v>
      </c>
      <c r="E89" s="194"/>
      <c r="F89" s="79">
        <f>SUM(F90:F95)</f>
        <v>1431409</v>
      </c>
      <c r="G89" s="80">
        <f>SUM(G90:G95)</f>
        <v>1211409</v>
      </c>
      <c r="H89" s="80">
        <f>SUM(H90:H95)</f>
        <v>448490</v>
      </c>
      <c r="I89" s="195">
        <f>SUM(I90:I95)</f>
        <v>116719</v>
      </c>
      <c r="J89" s="81">
        <f>SUM(J90:J95)</f>
        <v>0</v>
      </c>
      <c r="K89" s="81">
        <f>SUM(K90:K95)</f>
        <v>0</v>
      </c>
      <c r="L89" s="81">
        <f>SUM(L90:L95)</f>
        <v>0</v>
      </c>
      <c r="M89" s="88">
        <f>SUM(M90:M95)</f>
        <v>220000</v>
      </c>
      <c r="N89" s="89"/>
    </row>
    <row r="90" spans="1:14" ht="17.25" customHeight="1">
      <c r="A90" s="58"/>
      <c r="C90" s="90">
        <v>90002</v>
      </c>
      <c r="D90" s="68" t="s">
        <v>83</v>
      </c>
      <c r="E90" s="53"/>
      <c r="F90" s="61">
        <f>SUM(G90,M90)</f>
        <v>148411</v>
      </c>
      <c r="G90" s="196">
        <v>148411</v>
      </c>
      <c r="H90" s="196">
        <v>20600</v>
      </c>
      <c r="I90" s="196">
        <v>6311</v>
      </c>
      <c r="J90" s="171"/>
      <c r="K90" s="171"/>
      <c r="L90" s="171"/>
      <c r="M90" s="175"/>
      <c r="N90" s="73"/>
    </row>
    <row r="91" spans="1:14" ht="15.75" customHeight="1">
      <c r="A91" s="58"/>
      <c r="C91" s="90">
        <v>90003</v>
      </c>
      <c r="D91" s="68" t="s">
        <v>84</v>
      </c>
      <c r="E91" s="53"/>
      <c r="F91" s="61">
        <f>SUM(G91,M91)</f>
        <v>804298</v>
      </c>
      <c r="G91" s="196">
        <v>674298</v>
      </c>
      <c r="H91" s="196">
        <v>427890</v>
      </c>
      <c r="I91" s="196">
        <v>110408</v>
      </c>
      <c r="J91" s="171"/>
      <c r="K91" s="171"/>
      <c r="L91" s="171"/>
      <c r="M91" s="110">
        <v>130000</v>
      </c>
      <c r="N91" s="73"/>
    </row>
    <row r="92" spans="1:14" ht="17.25" customHeight="1">
      <c r="A92" s="58"/>
      <c r="C92" s="90">
        <v>90004</v>
      </c>
      <c r="D92" s="68" t="s">
        <v>85</v>
      </c>
      <c r="E92" s="91"/>
      <c r="F92" s="61">
        <f>SUM(G92,M92)</f>
        <v>7000</v>
      </c>
      <c r="G92" s="196">
        <v>7000</v>
      </c>
      <c r="H92" s="196">
        <f>SUM(I92,O92)</f>
        <v>0</v>
      </c>
      <c r="I92" s="196">
        <f>SUM(J92,P92)</f>
        <v>0</v>
      </c>
      <c r="J92" s="100"/>
      <c r="K92" s="100"/>
      <c r="L92" s="100"/>
      <c r="M92" s="101"/>
      <c r="N92" s="67"/>
    </row>
    <row r="93" spans="1:14" ht="17.25" customHeight="1">
      <c r="A93" s="58"/>
      <c r="C93" s="90">
        <v>90015</v>
      </c>
      <c r="D93" s="68" t="s">
        <v>86</v>
      </c>
      <c r="E93" s="91"/>
      <c r="F93" s="61">
        <f>SUM(G93,M93)</f>
        <v>360000</v>
      </c>
      <c r="G93" s="196">
        <v>360000</v>
      </c>
      <c r="H93" s="196">
        <f>SUM(I93,O93)</f>
        <v>0</v>
      </c>
      <c r="I93" s="196">
        <f>SUM(J93,P93)</f>
        <v>0</v>
      </c>
      <c r="J93" s="103"/>
      <c r="K93" s="103"/>
      <c r="L93" s="103"/>
      <c r="M93" s="110"/>
      <c r="N93" s="73"/>
    </row>
    <row r="94" spans="1:14" ht="17.25" customHeight="1">
      <c r="A94" s="58"/>
      <c r="C94" s="90">
        <v>90018</v>
      </c>
      <c r="D94" s="68" t="s">
        <v>87</v>
      </c>
      <c r="E94" s="91"/>
      <c r="F94" s="61">
        <f>SUM(G94,M94)</f>
        <v>70000</v>
      </c>
      <c r="G94" s="196">
        <f>SUM(H94,N94)</f>
        <v>0</v>
      </c>
      <c r="H94" s="196">
        <f>SUM(I94,O94)</f>
        <v>0</v>
      </c>
      <c r="I94" s="196">
        <f>SUM(J94,P94)</f>
        <v>0</v>
      </c>
      <c r="J94" s="103"/>
      <c r="K94" s="103"/>
      <c r="L94" s="103"/>
      <c r="M94" s="110">
        <v>70000</v>
      </c>
      <c r="N94" s="73"/>
    </row>
    <row r="95" spans="1:14" ht="18" customHeight="1">
      <c r="A95" s="83"/>
      <c r="B95" s="191"/>
      <c r="C95" s="90">
        <v>90095</v>
      </c>
      <c r="D95" s="68" t="s">
        <v>38</v>
      </c>
      <c r="E95" s="192"/>
      <c r="F95" s="61">
        <f>SUM(G95,M95)</f>
        <v>41700</v>
      </c>
      <c r="G95" s="196">
        <v>21700</v>
      </c>
      <c r="H95" s="196">
        <f>SUM(I95,O95)</f>
        <v>0</v>
      </c>
      <c r="I95" s="196">
        <f>SUM(J95,P95)</f>
        <v>0</v>
      </c>
      <c r="J95" s="171"/>
      <c r="K95" s="171"/>
      <c r="L95" s="171"/>
      <c r="M95" s="172">
        <v>20000</v>
      </c>
      <c r="N95" s="67"/>
    </row>
    <row r="96" spans="1:13" s="75" customFormat="1" ht="18.75" customHeight="1">
      <c r="A96" s="197">
        <v>921</v>
      </c>
      <c r="B96" s="198"/>
      <c r="C96" s="199"/>
      <c r="D96" s="87" t="s">
        <v>88</v>
      </c>
      <c r="E96" s="194"/>
      <c r="F96" s="79">
        <f>SUM(F97:F99)</f>
        <v>814768</v>
      </c>
      <c r="G96" s="200">
        <f>SUM(G97:G99)</f>
        <v>739768</v>
      </c>
      <c r="H96" s="80">
        <f>SUM(H97:H99)</f>
        <v>334808</v>
      </c>
      <c r="I96" s="80">
        <f>SUM(I97:I99)</f>
        <v>85902</v>
      </c>
      <c r="J96" s="81">
        <f>SUM(J97:J99)</f>
        <v>0</v>
      </c>
      <c r="K96" s="80">
        <f>SUM(K97:K99)</f>
        <v>0</v>
      </c>
      <c r="L96" s="80">
        <f>SUM(L97:L99)</f>
        <v>0</v>
      </c>
      <c r="M96" s="88">
        <f>SUM(M97:M99)</f>
        <v>75000</v>
      </c>
    </row>
    <row r="97" spans="1:13" ht="17.25" customHeight="1">
      <c r="A97" s="201"/>
      <c r="B97" s="202"/>
      <c r="C97" s="90">
        <v>92109</v>
      </c>
      <c r="D97" s="68" t="s">
        <v>89</v>
      </c>
      <c r="E97" s="68" t="s">
        <v>33</v>
      </c>
      <c r="F97" s="61">
        <f>SUM(G97,M97)</f>
        <v>500000</v>
      </c>
      <c r="G97" s="62">
        <v>500000</v>
      </c>
      <c r="H97" s="107">
        <v>249577</v>
      </c>
      <c r="I97" s="107">
        <v>60575</v>
      </c>
      <c r="J97" s="71"/>
      <c r="K97" s="112"/>
      <c r="L97" s="112"/>
      <c r="M97" s="109">
        <v>0</v>
      </c>
    </row>
    <row r="98" spans="1:13" ht="18.75" customHeight="1">
      <c r="A98" s="201"/>
      <c r="B98" s="202"/>
      <c r="C98" s="90">
        <v>92116</v>
      </c>
      <c r="D98" s="68" t="s">
        <v>90</v>
      </c>
      <c r="E98" s="60" t="s">
        <v>29</v>
      </c>
      <c r="F98" s="61">
        <f>SUM(G98,M98)</f>
        <v>166868</v>
      </c>
      <c r="G98" s="62">
        <v>160868</v>
      </c>
      <c r="H98" s="107">
        <v>85231</v>
      </c>
      <c r="I98" s="107">
        <v>25327</v>
      </c>
      <c r="J98" s="65"/>
      <c r="K98" s="65"/>
      <c r="L98" s="65"/>
      <c r="M98" s="93">
        <v>6000</v>
      </c>
    </row>
    <row r="99" spans="1:13" ht="17.25" customHeight="1">
      <c r="A99" s="30"/>
      <c r="B99" s="202"/>
      <c r="C99" s="90">
        <v>92195</v>
      </c>
      <c r="D99" s="68" t="s">
        <v>38</v>
      </c>
      <c r="E99" s="68" t="s">
        <v>30</v>
      </c>
      <c r="F99" s="61">
        <f>SUM(G99,M99)</f>
        <v>147900</v>
      </c>
      <c r="G99" s="62">
        <v>78900</v>
      </c>
      <c r="H99" s="107"/>
      <c r="I99" s="188"/>
      <c r="J99" s="171"/>
      <c r="K99" s="188"/>
      <c r="L99" s="188"/>
      <c r="M99" s="93">
        <v>69000</v>
      </c>
    </row>
    <row r="100" spans="1:13" s="75" customFormat="1" ht="18.75" customHeight="1">
      <c r="A100" s="197">
        <v>926</v>
      </c>
      <c r="B100" s="203"/>
      <c r="C100" s="204"/>
      <c r="D100" s="87" t="s">
        <v>91</v>
      </c>
      <c r="E100" s="161" t="s">
        <v>38</v>
      </c>
      <c r="F100" s="79">
        <f>SUM(F101:F103)</f>
        <v>8574020</v>
      </c>
      <c r="G100" s="80">
        <f>SUM(G101:G103)</f>
        <v>567020</v>
      </c>
      <c r="H100" s="80">
        <f>SUM(H101:H103)</f>
        <v>151050</v>
      </c>
      <c r="I100" s="80">
        <f>SUM(I101:I103)</f>
        <v>29970</v>
      </c>
      <c r="J100" s="80">
        <f>SUM(J101:J103)</f>
        <v>170000</v>
      </c>
      <c r="K100" s="80">
        <f>SUM(K101:K103)</f>
        <v>0</v>
      </c>
      <c r="L100" s="80">
        <f>SUM(L101:L103)</f>
        <v>0</v>
      </c>
      <c r="M100" s="88">
        <f>SUM(M101:M103)</f>
        <v>8007000</v>
      </c>
    </row>
    <row r="101" spans="1:13" ht="18" customHeight="1">
      <c r="A101" s="201"/>
      <c r="B101" s="202"/>
      <c r="C101" s="90">
        <v>92601</v>
      </c>
      <c r="D101" s="68" t="s">
        <v>92</v>
      </c>
      <c r="E101" s="53"/>
      <c r="F101" s="61">
        <f>SUM(G101,M101)</f>
        <v>8381520</v>
      </c>
      <c r="G101" s="196">
        <v>374520</v>
      </c>
      <c r="H101" s="196">
        <v>151050</v>
      </c>
      <c r="I101" s="196">
        <v>29970</v>
      </c>
      <c r="J101" s="171"/>
      <c r="K101" s="171"/>
      <c r="L101" s="171"/>
      <c r="M101" s="175">
        <v>8007000</v>
      </c>
    </row>
    <row r="102" spans="1:13" ht="18" customHeight="1">
      <c r="A102" s="201"/>
      <c r="B102" s="202"/>
      <c r="C102" s="90">
        <v>92604</v>
      </c>
      <c r="D102" s="68" t="s">
        <v>93</v>
      </c>
      <c r="E102" s="53"/>
      <c r="F102" s="61">
        <f>SUM(G102,M102)</f>
        <v>170000</v>
      </c>
      <c r="G102" s="196">
        <v>170000</v>
      </c>
      <c r="H102" s="196"/>
      <c r="I102" s="196"/>
      <c r="J102" s="196">
        <v>170000</v>
      </c>
      <c r="K102" s="171"/>
      <c r="L102" s="171"/>
      <c r="M102" s="175"/>
    </row>
    <row r="103" spans="1:13" ht="17.25" customHeight="1">
      <c r="A103" s="30"/>
      <c r="B103" s="202"/>
      <c r="C103" s="90">
        <v>92695</v>
      </c>
      <c r="D103" s="68" t="s">
        <v>38</v>
      </c>
      <c r="E103" s="91"/>
      <c r="F103" s="61">
        <f>SUM(G103,M103)</f>
        <v>22500</v>
      </c>
      <c r="G103" s="62">
        <v>22500</v>
      </c>
      <c r="H103" s="62"/>
      <c r="I103" s="64"/>
      <c r="J103" s="65"/>
      <c r="K103" s="65"/>
      <c r="L103" s="65"/>
      <c r="M103" s="110">
        <v>0</v>
      </c>
    </row>
    <row r="104" spans="1:13" s="208" customFormat="1" ht="30.75" customHeight="1">
      <c r="A104" s="205" t="s">
        <v>94</v>
      </c>
      <c r="B104" s="205"/>
      <c r="C104" s="205"/>
      <c r="D104" s="205"/>
      <c r="E104" s="206"/>
      <c r="F104" s="207">
        <f>SUM(F100,F96,F89,F81,F67,F59,F56,F54,F52,F48,F37,F32,F28,F25,F22,F20,F18,F15)</f>
        <v>28521570</v>
      </c>
      <c r="G104" s="207">
        <f>SUM(G100,G96,G89,G81,G67,G59,G56,G54,G52,G48,G37,G32,G28,G25,G22,G20,G18,G15)</f>
        <v>14079570</v>
      </c>
      <c r="H104" s="207">
        <f>SUM(H100,H96,H89,H81,H67,H59,H56,H54,H52,H48,H37,H32,H28,H25,H22,H20,H18,H15)</f>
        <v>4704861</v>
      </c>
      <c r="I104" s="207">
        <f>SUM(I100,I96,I89,I81,I67,I59,I56,I54,I52,I48,I37,I32,I28,I25,I22,I20,I18,I15)</f>
        <v>1288864</v>
      </c>
      <c r="J104" s="207">
        <f>SUM(J100,J96,J89,J81,J67,J59,J56,J54,J52,J48,J37,J32,J28,J25,J22,J20,J18,J15)</f>
        <v>203000</v>
      </c>
      <c r="K104" s="207">
        <f>SUM(K100,K96,K89,K81,K67,K59,K56,K54,K52,K48,K37,K32,K28,K25,K22,K20,K18,K15)</f>
        <v>293667</v>
      </c>
      <c r="L104" s="207">
        <f>SUM(L100,L96,L89,L81,L67,L59,L56,L54,L52,L48,L37,L32,L28,L25,L22,L20,L18,L15)</f>
        <v>0</v>
      </c>
      <c r="M104" s="207">
        <f>SUM(M100,M96,M89,M81,M67,M59,M56,M54,M52,M48,M37,M32,M28,M25,M22,M20,M18,M15)</f>
        <v>14442000</v>
      </c>
    </row>
    <row r="105" spans="1:13" ht="18.75" customHeight="1">
      <c r="A105" s="209"/>
      <c r="B105" s="210"/>
      <c r="C105" s="211"/>
      <c r="D105" s="211"/>
      <c r="E105" s="212"/>
      <c r="F105" s="213"/>
      <c r="G105" s="214"/>
      <c r="H105" s="215"/>
      <c r="I105" s="216"/>
      <c r="J105" s="217"/>
      <c r="K105" s="217"/>
      <c r="L105" s="217"/>
      <c r="M105" s="218"/>
    </row>
    <row r="106" spans="2:9" ht="18.75" customHeight="1">
      <c r="B106" s="96"/>
      <c r="C106" s="219"/>
      <c r="D106" s="220"/>
      <c r="E106" s="91"/>
      <c r="F106" s="221"/>
      <c r="I106" s="222"/>
    </row>
    <row r="107" spans="2:9" ht="22.5" customHeight="1">
      <c r="B107" s="223"/>
      <c r="C107" s="219"/>
      <c r="D107" s="224"/>
      <c r="E107" s="91"/>
      <c r="F107" s="221"/>
      <c r="I107" s="222"/>
    </row>
    <row r="108" spans="2:9" ht="22.5" customHeight="1">
      <c r="B108" s="223"/>
      <c r="C108" s="219"/>
      <c r="D108" s="224"/>
      <c r="E108" s="91"/>
      <c r="F108" s="221"/>
      <c r="I108" s="222"/>
    </row>
    <row r="109" spans="2:9" ht="22.5" customHeight="1">
      <c r="B109" s="223"/>
      <c r="C109" s="219"/>
      <c r="D109" s="220"/>
      <c r="E109" s="91"/>
      <c r="F109" s="221"/>
      <c r="I109" s="222"/>
    </row>
    <row r="110" spans="2:9" ht="22.5" customHeight="1">
      <c r="B110" s="223"/>
      <c r="C110" s="219"/>
      <c r="D110" s="224"/>
      <c r="E110" s="91"/>
      <c r="F110" s="221"/>
      <c r="I110" s="222"/>
    </row>
    <row r="111" spans="2:9" ht="22.5" customHeight="1">
      <c r="B111" s="223"/>
      <c r="C111" s="219"/>
      <c r="D111" s="224"/>
      <c r="E111" s="91"/>
      <c r="F111" s="221"/>
      <c r="I111" s="222"/>
    </row>
    <row r="112" spans="2:9" ht="22.5" customHeight="1">
      <c r="B112" s="223"/>
      <c r="C112" s="219"/>
      <c r="D112" s="220"/>
      <c r="E112" s="91"/>
      <c r="F112" s="221"/>
      <c r="I112" s="222"/>
    </row>
    <row r="113" spans="2:9" ht="22.5" customHeight="1">
      <c r="B113" s="223"/>
      <c r="C113" s="219"/>
      <c r="D113" s="224"/>
      <c r="E113" s="91"/>
      <c r="F113" s="221"/>
      <c r="I113" s="222"/>
    </row>
    <row r="114" spans="2:9" ht="22.5" customHeight="1">
      <c r="B114" s="223"/>
      <c r="C114" s="219"/>
      <c r="D114" s="224"/>
      <c r="E114" s="91"/>
      <c r="F114" s="221"/>
      <c r="I114" s="222"/>
    </row>
    <row r="115" spans="2:9" ht="22.5" customHeight="1">
      <c r="B115" s="223"/>
      <c r="C115" s="219"/>
      <c r="D115" s="225"/>
      <c r="E115" s="91"/>
      <c r="F115" s="221"/>
      <c r="I115" s="222"/>
    </row>
    <row r="116" spans="2:9" ht="22.5" customHeight="1">
      <c r="B116" s="96"/>
      <c r="C116" s="226"/>
      <c r="D116" s="227"/>
      <c r="E116" s="91"/>
      <c r="F116" s="221"/>
      <c r="I116" s="222"/>
    </row>
    <row r="117" spans="2:9" ht="22.5" customHeight="1">
      <c r="B117" s="223"/>
      <c r="C117" s="219"/>
      <c r="D117" s="224"/>
      <c r="E117" s="91"/>
      <c r="F117" s="221"/>
      <c r="I117" s="222"/>
    </row>
    <row r="118" spans="2:9" ht="22.5" customHeight="1">
      <c r="B118" s="223"/>
      <c r="C118" s="219"/>
      <c r="D118" s="224"/>
      <c r="E118" s="91"/>
      <c r="F118" s="221"/>
      <c r="I118" s="222"/>
    </row>
    <row r="119" spans="2:9" ht="19.5" customHeight="1">
      <c r="B119" s="96"/>
      <c r="C119" s="226"/>
      <c r="D119" s="227"/>
      <c r="E119" s="91"/>
      <c r="F119" s="221"/>
      <c r="I119" s="222"/>
    </row>
    <row r="120" spans="2:9" ht="22.5" customHeight="1">
      <c r="B120" s="223"/>
      <c r="C120" s="219"/>
      <c r="D120" s="224"/>
      <c r="E120" s="91"/>
      <c r="F120" s="221"/>
      <c r="I120" s="222"/>
    </row>
    <row r="121" spans="2:9" ht="22.5" customHeight="1">
      <c r="B121" s="96"/>
      <c r="C121" s="226"/>
      <c r="D121" s="227"/>
      <c r="E121" s="91"/>
      <c r="F121" s="221"/>
      <c r="I121" s="222"/>
    </row>
    <row r="122" spans="2:9" ht="21" customHeight="1">
      <c r="B122" s="223"/>
      <c r="C122" s="219"/>
      <c r="D122" s="224"/>
      <c r="E122" s="91"/>
      <c r="F122" s="221"/>
      <c r="I122" s="222"/>
    </row>
    <row r="123" ht="12.75">
      <c r="I123" s="222"/>
    </row>
    <row r="124" ht="12.75">
      <c r="I124" s="222"/>
    </row>
    <row r="125" ht="12.75">
      <c r="I125" s="222"/>
    </row>
    <row r="126" ht="12.75">
      <c r="I126" s="222"/>
    </row>
    <row r="127" ht="12.75">
      <c r="I127" s="222"/>
    </row>
    <row r="128" ht="12.75">
      <c r="I128" s="222"/>
    </row>
    <row r="129" ht="12.75">
      <c r="I129" s="222"/>
    </row>
    <row r="130" ht="12.75">
      <c r="I130" s="222"/>
    </row>
  </sheetData>
  <mergeCells count="31">
    <mergeCell ref="A1:M1"/>
    <mergeCell ref="A2:M2"/>
    <mergeCell ref="A3:M3"/>
    <mergeCell ref="A4:M4"/>
    <mergeCell ref="A5:M5"/>
    <mergeCell ref="A6:M6"/>
    <mergeCell ref="A8:A12"/>
    <mergeCell ref="C8:C12"/>
    <mergeCell ref="D8:D12"/>
    <mergeCell ref="G8:M8"/>
    <mergeCell ref="G9:L9"/>
    <mergeCell ref="M9:M13"/>
    <mergeCell ref="G10:G13"/>
    <mergeCell ref="H10:L10"/>
    <mergeCell ref="A42:A46"/>
    <mergeCell ref="C42:C46"/>
    <mergeCell ref="D42:D46"/>
    <mergeCell ref="G42:M42"/>
    <mergeCell ref="G43:L43"/>
    <mergeCell ref="M43:M47"/>
    <mergeCell ref="G44:G47"/>
    <mergeCell ref="H44:L44"/>
    <mergeCell ref="A75:A79"/>
    <mergeCell ref="C75:C79"/>
    <mergeCell ref="D75:D79"/>
    <mergeCell ref="G75:M75"/>
    <mergeCell ref="G76:L76"/>
    <mergeCell ref="M76:M80"/>
    <mergeCell ref="G77:G80"/>
    <mergeCell ref="H77:L77"/>
    <mergeCell ref="A104:D104"/>
  </mergeCells>
  <printOptions/>
  <pageMargins left="0.9840277777777778" right="0.15763888888888888" top="0.9840277777777778" bottom="0.27569444444444446" header="0.5118055555555556" footer="0.5118055555555556"/>
  <pageSetup firstPageNumber="1" useFirstPageNumber="1" horizontalDpi="300" verticalDpi="300" orientation="landscape" paperSize="9" scale="75"/>
  <rowBreaks count="2" manualBreakCount="2">
    <brk id="3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8" right="0.15763888888888888" top="0.9840277777777778" bottom="0.27569444444444446" header="0.5118055555555556" footer="0.5118055555555556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8" right="0.15763888888888888" top="0.9840277777777778" bottom="0.27569444444444446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/>
  <cp:lastPrinted>2007-02-03T08:40:54Z</cp:lastPrinted>
  <dcterms:created xsi:type="dcterms:W3CDTF">2001-05-07T16:20:50Z</dcterms:created>
  <dcterms:modified xsi:type="dcterms:W3CDTF">2007-02-03T08:40:57Z</dcterms:modified>
  <cp:category/>
  <cp:version/>
  <cp:contentType/>
  <cp:contentStatus/>
  <cp:revision>187</cp:revision>
</cp:coreProperties>
</file>