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'Arkusz1'!$A$1:$K$91</definedName>
  </definedNames>
  <calcPr fullCalcOnLoad="1"/>
</workbook>
</file>

<file path=xl/sharedStrings.xml><?xml version="1.0" encoding="utf-8"?>
<sst xmlns="http://schemas.openxmlformats.org/spreadsheetml/2006/main" count="296" uniqueCount="101">
  <si>
    <t>Załącznik Nr 4A.</t>
  </si>
  <si>
    <t>Załącznik Nr 10.</t>
  </si>
  <si>
    <r>
      <t>do Uchwały Nr V/</t>
    </r>
    <r>
      <rPr>
        <b/>
        <sz val="9"/>
        <rFont val="Book Antiqua"/>
        <family val="1"/>
      </rPr>
      <t>14</t>
    </r>
    <r>
      <rPr>
        <sz val="9"/>
        <rFont val="Book Antiqua"/>
        <family val="1"/>
      </rPr>
      <t>/2007</t>
    </r>
  </si>
  <si>
    <r>
      <t xml:space="preserve">do Uchwały Nr </t>
    </r>
    <r>
      <rPr>
        <b/>
        <sz val="9"/>
        <rFont val="Book Antiqua"/>
        <family val="1"/>
      </rPr>
      <t>......</t>
    </r>
    <r>
      <rPr>
        <sz val="9"/>
        <rFont val="Book Antiqua"/>
        <family val="1"/>
      </rPr>
      <t>/......</t>
    </r>
    <r>
      <rPr>
        <b/>
        <sz val="9"/>
        <rFont val="Book Antiqua"/>
        <family val="1"/>
      </rPr>
      <t xml:space="preserve"> </t>
    </r>
    <r>
      <rPr>
        <sz val="9"/>
        <rFont val="Book Antiqua"/>
        <family val="1"/>
      </rPr>
      <t>/2006</t>
    </r>
  </si>
  <si>
    <t>Rady Gminy w Ustroniu Morskim</t>
  </si>
  <si>
    <t>z dnia 26 stycznia 2007r.</t>
  </si>
  <si>
    <t>z dnia ..... grudnia 2006r.</t>
  </si>
  <si>
    <t>ZADANIA  INWESTYCYJNE  W  2007 ROKU</t>
  </si>
  <si>
    <t>LIMITY WYDATKÓW  NA WIELOLETNIE PROGRAMY</t>
  </si>
  <si>
    <t>w złotych</t>
  </si>
  <si>
    <t>Dział</t>
  </si>
  <si>
    <t>Rozdział</t>
  </si>
  <si>
    <t>Paragraf</t>
  </si>
  <si>
    <t>Nazwa zadania</t>
  </si>
  <si>
    <t xml:space="preserve">Łączne </t>
  </si>
  <si>
    <t>Planowane wydatki</t>
  </si>
  <si>
    <t xml:space="preserve">Jednostka </t>
  </si>
  <si>
    <t xml:space="preserve">inwestycyjnego </t>
  </si>
  <si>
    <t xml:space="preserve">koszty  </t>
  </si>
  <si>
    <t xml:space="preserve">rok  </t>
  </si>
  <si>
    <t xml:space="preserve">z tego źródła finansowania </t>
  </si>
  <si>
    <t xml:space="preserve">organizacyjna </t>
  </si>
  <si>
    <t xml:space="preserve">budżetowy  </t>
  </si>
  <si>
    <t xml:space="preserve">dochody </t>
  </si>
  <si>
    <t xml:space="preserve">kredyty </t>
  </si>
  <si>
    <t xml:space="preserve">środki </t>
  </si>
  <si>
    <t xml:space="preserve">realizująca program </t>
  </si>
  <si>
    <t xml:space="preserve">finansowe </t>
  </si>
  <si>
    <t xml:space="preserve">własne </t>
  </si>
  <si>
    <t xml:space="preserve">i pożyczki </t>
  </si>
  <si>
    <t xml:space="preserve">pochodzące </t>
  </si>
  <si>
    <t xml:space="preserve">wymienione </t>
  </si>
  <si>
    <t xml:space="preserve">lub koordynująca </t>
  </si>
  <si>
    <t>(7+8+9+10)</t>
  </si>
  <si>
    <t xml:space="preserve">jst </t>
  </si>
  <si>
    <t xml:space="preserve">z innych źródeł* </t>
  </si>
  <si>
    <t xml:space="preserve">w  art.5 ust. 1 </t>
  </si>
  <si>
    <t xml:space="preserve">wykonanie  </t>
  </si>
  <si>
    <t xml:space="preserve">pkt 2 i 3 u.f.p. </t>
  </si>
  <si>
    <t xml:space="preserve">programu </t>
  </si>
  <si>
    <t>Transport i łączność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</si>
  <si>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ul. Górnej </t>
    </r>
    <r>
      <rPr>
        <sz val="11"/>
        <color indexed="8"/>
        <rFont val="Times New Roman"/>
        <family val="1"/>
      </rPr>
      <t xml:space="preserve">w Ustroniu Morskim </t>
    </r>
    <r>
      <rPr>
        <i/>
        <sz val="7"/>
        <color indexed="8"/>
        <rFont val="Times New Roman"/>
        <family val="1"/>
      </rPr>
      <t>(III etap ) - działka nr 393/3</t>
    </r>
  </si>
  <si>
    <t>Urząd Gminy  w Ustroniu Morskim</t>
  </si>
  <si>
    <t>2005-2007</t>
  </si>
  <si>
    <r>
      <t xml:space="preserve">Budowa chodnika i oświetlenia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Polnej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(</t>
    </r>
    <r>
      <rPr>
        <i/>
        <sz val="10.5"/>
        <color indexed="8"/>
        <rFont val="Times New Roman"/>
        <family val="1"/>
      </rPr>
      <t>od ul. Górnej do Koszalińskiej)</t>
    </r>
    <r>
      <rPr>
        <sz val="13"/>
        <color indexed="8"/>
        <rFont val="Times New Roman"/>
        <family val="1"/>
      </rPr>
      <t xml:space="preserve"> w Ustroniu Morskim</t>
    </r>
  </si>
  <si>
    <t>2007-2008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</si>
  <si>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Spokojnej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</si>
  <si>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ul. Wolności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Ustroniu Morskim</t>
    </r>
  </si>
  <si>
    <r>
      <t>Budowa chodnika od</t>
    </r>
    <r>
      <rPr>
        <sz val="13"/>
        <color indexed="8"/>
        <rFont val="Times New Roman"/>
        <family val="1"/>
      </rPr>
      <t xml:space="preserve"> </t>
    </r>
    <r>
      <rPr>
        <b/>
        <i/>
        <sz val="12"/>
        <color indexed="8"/>
        <rFont val="Monotype Corsiva"/>
        <family val="4"/>
      </rPr>
      <t>ul. Kościuszki do zejścia przy OW Wodnik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</si>
  <si>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Wschodniej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Sianożętach</t>
    </r>
  </si>
  <si>
    <r>
      <t xml:space="preserve">Budowa odnogi od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Kwiatowej</t>
    </r>
    <r>
      <rPr>
        <sz val="13"/>
        <color indexed="8"/>
        <rFont val="Times New Roman"/>
        <family val="1"/>
      </rPr>
      <t xml:space="preserve">                   </t>
    </r>
    <r>
      <rPr>
        <sz val="11"/>
        <color indexed="8"/>
        <rFont val="Times New Roman"/>
        <family val="1"/>
      </rPr>
      <t>w Sianożętach (działka nr 463-z oświetl. 1 pkt)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</si>
  <si>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Wczasowej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w Sianożętach </t>
    </r>
    <r>
      <rPr>
        <sz val="7"/>
        <color indexed="8"/>
        <rFont val="Times New Roman"/>
        <family val="1"/>
      </rPr>
      <t xml:space="preserve"> </t>
    </r>
    <r>
      <rPr>
        <i/>
        <sz val="7"/>
        <color indexed="8"/>
        <rFont val="Times New Roman"/>
        <family val="1"/>
      </rPr>
      <t>(II etap )</t>
    </r>
  </si>
  <si>
    <t>Urząd Gminy   w Ustroniu Morskim</t>
  </si>
  <si>
    <t>2006-2007</t>
  </si>
  <si>
    <r>
      <t xml:space="preserve">Modernizacja drogi gruntowej przy </t>
    </r>
    <r>
      <rPr>
        <b/>
        <i/>
        <sz val="11"/>
        <color indexed="8"/>
        <rFont val="Monotype Corsiva"/>
        <family val="4"/>
      </rPr>
      <t>wieży ciśnień</t>
    </r>
    <r>
      <rPr>
        <sz val="11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Rusowie</t>
    </r>
  </si>
  <si>
    <t>Nazwa programu oraz zadania</t>
  </si>
  <si>
    <t xml:space="preserve">inwestycyjnego i okres realizacji </t>
  </si>
  <si>
    <t>(w latach)</t>
  </si>
  <si>
    <t>Turystyka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</si>
  <si>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Promenady  do lotniska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z oświetleniem </t>
    </r>
  </si>
  <si>
    <t xml:space="preserve">Zakup silnika do motorówki dla ratownictwa </t>
  </si>
  <si>
    <t>Gospodarka gruntami i nieruchomościami</t>
  </si>
  <si>
    <t>Zakup gruntów związanych z budową promenady w Sianożętach</t>
  </si>
  <si>
    <t>Administracja publiczna</t>
  </si>
  <si>
    <t>Zakup 2 zestawów komputerowych (rezerwa na awarie)</t>
  </si>
  <si>
    <r>
      <t xml:space="preserve">Modernizacja </t>
    </r>
    <r>
      <rPr>
        <b/>
        <i/>
        <sz val="13"/>
        <color indexed="8"/>
        <rFont val="Monotype Corsiva"/>
        <family val="4"/>
      </rPr>
      <t>budynku po WOP</t>
    </r>
    <r>
      <rPr>
        <b/>
        <i/>
        <sz val="15"/>
        <color indexed="8"/>
        <rFont val="Monotype Corsiva"/>
        <family val="4"/>
      </rPr>
      <t xml:space="preserve"> </t>
    </r>
    <r>
      <rPr>
        <sz val="11"/>
        <color indexed="8"/>
        <rFont val="Times New Roman"/>
        <family val="1"/>
      </rPr>
      <t>z przeznaczeniem na Urząd Gminy</t>
    </r>
  </si>
  <si>
    <t>Bezpieczeństwo publiczne i ochrona przeciwpożarowa</t>
  </si>
  <si>
    <t>Ogrodzenie zbiornika p.poż. w Kukinii</t>
  </si>
  <si>
    <t>Agregat prądotwórczy (zastępcze zasilanie Głównego Centrum Zarządzania Kryzysowego)</t>
  </si>
  <si>
    <t>Rezerwy ogólne i celowe</t>
  </si>
  <si>
    <t>Rezerwa celowa na inwestycje</t>
  </si>
  <si>
    <t>Oświata i wychowanie</t>
  </si>
  <si>
    <t>Zakup kserokopiarki do Szkoły Podstawowej w Ustroniu Morskim</t>
  </si>
  <si>
    <t>Szkoła Podstawowa w Ustroniu Morskim</t>
  </si>
  <si>
    <r>
      <t xml:space="preserve">Budowa  </t>
    </r>
    <r>
      <rPr>
        <b/>
        <i/>
        <sz val="15"/>
        <color indexed="8"/>
        <rFont val="Monotype Corsiva"/>
        <family val="4"/>
      </rPr>
      <t xml:space="preserve">Gimnazjum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Ustroniu Morskim</t>
    </r>
  </si>
  <si>
    <t>Pracownia multimedialna w nowym Gimnazjum</t>
  </si>
  <si>
    <t>Gimnazjum w Ustroniu Morskim</t>
  </si>
  <si>
    <t>Pomoc społeczna</t>
  </si>
  <si>
    <t>Gminny Ośrodek Opieki Społecznej w Ustroniu Morskim</t>
  </si>
  <si>
    <t xml:space="preserve">Zakup 1 zestawu komputerowego </t>
  </si>
  <si>
    <t>Gospodarka komunalna i ochrona środowiska</t>
  </si>
  <si>
    <t>Zakup 3 kontenerów – punkt ratowniczy „Radar” (1 sanitarny+2 socjalne dla ratowników)</t>
  </si>
  <si>
    <r>
      <t>Odtworzenie istniejących ostróg w morzu</t>
    </r>
    <r>
      <rPr>
        <sz val="12"/>
        <color indexed="8"/>
        <rFont val="Times New Roman"/>
        <family val="1"/>
      </rPr>
      <t xml:space="preserve"> </t>
    </r>
  </si>
  <si>
    <t>2002-2007</t>
  </si>
  <si>
    <r>
      <t xml:space="preserve">Budowa kanalizacji grawitacyjnej tłocznej z przepompownią </t>
    </r>
    <r>
      <rPr>
        <sz val="11"/>
        <color indexed="8"/>
        <rFont val="Book Antiqua"/>
        <family val="1"/>
      </rPr>
      <t xml:space="preserve">ścieków </t>
    </r>
    <r>
      <rPr>
        <b/>
        <sz val="10"/>
        <color indexed="8"/>
        <rFont val="Book Antiqua"/>
        <family val="1"/>
      </rPr>
      <t xml:space="preserve">przy ul  Polnej i Koszalińskiej </t>
    </r>
    <r>
      <rPr>
        <sz val="11"/>
        <color indexed="8"/>
        <rFont val="Book Antiqua"/>
        <family val="1"/>
      </rPr>
      <t>w Ustroniu Morskim  (</t>
    </r>
    <r>
      <rPr>
        <sz val="7"/>
        <color indexed="8"/>
        <rFont val="Book Antiqua"/>
        <family val="1"/>
      </rPr>
      <t>Zintegrowana Gospodarka Wodno-Ściekowa Dorzecza Parsęty</t>
    </r>
  </si>
  <si>
    <t>2005-2009</t>
  </si>
  <si>
    <r>
      <t>Budowa kanalizacji  i wodociągu</t>
    </r>
    <r>
      <rPr>
        <sz val="11"/>
        <color indexed="8"/>
        <rFont val="Book Antiqua"/>
        <family val="2"/>
      </rPr>
      <t>“</t>
    </r>
    <r>
      <rPr>
        <b/>
        <sz val="11"/>
        <color indexed="8"/>
        <rFont val="Book Antiqua"/>
        <family val="2"/>
      </rPr>
      <t>Zatorze</t>
    </r>
    <r>
      <rPr>
        <sz val="11"/>
        <color indexed="8"/>
        <rFont val="Book Antiqua"/>
        <family val="2"/>
      </rPr>
      <t>”</t>
    </r>
    <r>
      <rPr>
        <sz val="11"/>
        <color indexed="8"/>
        <rFont val="Book Antiqua"/>
        <family val="1"/>
      </rPr>
      <t xml:space="preserve"> (</t>
    </r>
    <r>
      <rPr>
        <sz val="7"/>
        <color indexed="8"/>
        <rFont val="Book Antiqua"/>
        <family val="1"/>
      </rPr>
      <t>Zintegrowana Gospodarka Wodno-Ściekowa Dorzecza Parsęty</t>
    </r>
  </si>
  <si>
    <r>
      <t xml:space="preserve">Budowa kanalizacji - </t>
    </r>
    <r>
      <rPr>
        <b/>
        <sz val="11"/>
        <color indexed="8"/>
        <rFont val="Bookman Old Style"/>
        <family val="1"/>
      </rPr>
      <t xml:space="preserve">  </t>
    </r>
    <r>
      <rPr>
        <b/>
        <sz val="11"/>
        <color indexed="8"/>
        <rFont val="Book Antiqua"/>
        <family val="2"/>
      </rPr>
      <t xml:space="preserve">Kukinka </t>
    </r>
    <r>
      <rPr>
        <sz val="11"/>
        <color indexed="8"/>
        <rFont val="Book Antiqua"/>
        <family val="1"/>
      </rPr>
      <t>(</t>
    </r>
    <r>
      <rPr>
        <sz val="7"/>
        <color indexed="8"/>
        <rFont val="Book Antiqua"/>
        <family val="1"/>
      </rPr>
      <t>Zintegrowana Gospodarka Wodno-Ściekowa Dorzecza Parsęty</t>
    </r>
  </si>
  <si>
    <r>
      <t xml:space="preserve">Budowa kanalizacji i wodociągu - </t>
    </r>
    <r>
      <rPr>
        <b/>
        <sz val="11"/>
        <color indexed="8"/>
        <rFont val="Book Antiqua"/>
        <family val="2"/>
      </rPr>
      <t xml:space="preserve">Gwizd </t>
    </r>
    <r>
      <rPr>
        <sz val="11"/>
        <color indexed="8"/>
        <rFont val="Book Antiqua"/>
        <family val="1"/>
      </rPr>
      <t>(</t>
    </r>
    <r>
      <rPr>
        <sz val="7"/>
        <color indexed="8"/>
        <rFont val="Book Antiqua"/>
        <family val="1"/>
      </rPr>
      <t>Zintegrowana Gospodarka Wodno-Ściekowa Dorzecza Parsęty</t>
    </r>
  </si>
  <si>
    <t>Urząd Gminy    w Ustroniu Morskim</t>
  </si>
  <si>
    <t>Kultura i ochrona dziedzictwa narodowego</t>
  </si>
  <si>
    <t>Biblioteka Publiczna w Ustroniu Morskim</t>
  </si>
  <si>
    <r>
      <t xml:space="preserve">Budowa </t>
    </r>
    <r>
      <rPr>
        <b/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Świetlicy Wiejskiej w Sianożętach </t>
    </r>
    <r>
      <rPr>
        <i/>
        <sz val="13"/>
        <color indexed="8"/>
        <rFont val="Monotype Corsiva"/>
        <family val="4"/>
      </rPr>
      <t>(dokumentacja)</t>
    </r>
  </si>
  <si>
    <t>2005-2008</t>
  </si>
  <si>
    <t>Modernizacja kawiarni “Rejs”</t>
  </si>
  <si>
    <t>Modernizacja kina „Pegaz”</t>
  </si>
  <si>
    <t>Kultura fizyczna i sport</t>
  </si>
  <si>
    <r>
      <t xml:space="preserve">Budowa </t>
    </r>
    <r>
      <rPr>
        <b/>
        <i/>
        <sz val="15"/>
        <color indexed="8"/>
        <rFont val="Monotype Corsiva"/>
        <family val="4"/>
      </rPr>
      <t>Centrum Sportowo-Rekreacyjnego</t>
    </r>
    <r>
      <rPr>
        <sz val="13"/>
        <color indexed="8"/>
        <rFont val="Times New Roman"/>
        <family val="1"/>
      </rPr>
      <t xml:space="preserve"> w Ustroniu Morskim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</si>
  <si>
    <t>Kontrakt Wojewódzki</t>
  </si>
  <si>
    <t>Samojezdny wózek deszczujący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</si>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</sst>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7">
    <font>
      <sz val="10"/>
      <name val="Arial"/>
      <family val="2"/>
    </font>
    <font>
      <b/>
      <u val="single"/>
      <sz val="10"/>
      <name val="Book Antiqua"/>
      <family val="1"/>
    </font>
    <font>
      <sz val="10"/>
      <color indexed="8"/>
      <name val="Arial"/>
      <family val="2"/>
    </font>
    <font>
      <sz val="9"/>
      <name val="Tahoma CE"/>
      <family val="2"/>
    </font>
    <font>
      <sz val="9"/>
      <color indexed="8"/>
      <name val="Tahoma CE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0"/>
      <name val="Book Antiqua"/>
      <family val="1"/>
    </font>
    <font>
      <sz val="10"/>
      <name val="Garamond"/>
      <family val="1"/>
    </font>
    <font>
      <sz val="10"/>
      <color indexed="8"/>
      <name val="Andale Sans UI"/>
      <family val="0"/>
    </font>
    <font>
      <b/>
      <sz val="14"/>
      <color indexed="8"/>
      <name val="Tahoma"/>
      <family val="2"/>
    </font>
    <font>
      <b/>
      <sz val="20"/>
      <name val="Bookman Old Style"/>
      <family val="1"/>
    </font>
    <font>
      <b/>
      <sz val="14"/>
      <color indexed="8"/>
      <name val="Tahoma CE"/>
      <family val="2"/>
    </font>
    <font>
      <b/>
      <sz val="16"/>
      <name val="Bookman Old Style"/>
      <family val="1"/>
    </font>
    <font>
      <i/>
      <sz val="14"/>
      <name val="Monotype Corsiva"/>
      <family val="4"/>
    </font>
    <font>
      <sz val="12"/>
      <color indexed="8"/>
      <name val="Times New Roman"/>
      <family val="1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2"/>
      <name val="Arial Black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Poor Richard"/>
      <family val="1"/>
    </font>
    <font>
      <b/>
      <sz val="10"/>
      <name val="Century Schoolbook"/>
      <family val="1"/>
    </font>
    <font>
      <sz val="12"/>
      <color indexed="8"/>
      <name val="eTerminal EFN"/>
      <family val="3"/>
    </font>
    <font>
      <b/>
      <sz val="12"/>
      <name val="Poor Richard"/>
      <family val="1"/>
    </font>
    <font>
      <b/>
      <sz val="11"/>
      <name val="Century Schoolbook"/>
      <family val="1"/>
    </font>
    <font>
      <sz val="13"/>
      <color indexed="8"/>
      <name val="Times New Roman"/>
      <family val="1"/>
    </font>
    <font>
      <i/>
      <sz val="15"/>
      <color indexed="8"/>
      <name val="Monotype Corsiva"/>
      <family val="4"/>
    </font>
    <font>
      <b/>
      <i/>
      <sz val="13"/>
      <color indexed="8"/>
      <name val="Monotype Corsiva"/>
      <family val="4"/>
    </font>
    <font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12"/>
      <name val="Poor Richard"/>
      <family val="1"/>
    </font>
    <font>
      <b/>
      <i/>
      <sz val="15"/>
      <color indexed="8"/>
      <name val="Monotype Corsiva"/>
      <family val="4"/>
    </font>
    <font>
      <i/>
      <sz val="10.5"/>
      <color indexed="8"/>
      <name val="Times New Roman"/>
      <family val="1"/>
    </font>
    <font>
      <b/>
      <i/>
      <sz val="12"/>
      <color indexed="8"/>
      <name val="Monotype Corsiva"/>
      <family val="4"/>
    </font>
    <font>
      <sz val="10.5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Monotype Corsiva"/>
      <family val="4"/>
    </font>
    <font>
      <sz val="10"/>
      <color indexed="8"/>
      <name val="Book Antiqua"/>
      <family val="1"/>
    </font>
    <font>
      <sz val="10"/>
      <name val="Palatino Linotype"/>
      <family val="1"/>
    </font>
    <font>
      <b/>
      <sz val="10"/>
      <name val="Arial"/>
      <family val="2"/>
    </font>
    <font>
      <sz val="11"/>
      <name val="Century Schoolbook"/>
      <family val="1"/>
    </font>
    <font>
      <b/>
      <sz val="10"/>
      <color indexed="8"/>
      <name val="Book Antiqua"/>
      <family val="1"/>
    </font>
    <font>
      <sz val="7"/>
      <color indexed="8"/>
      <name val="Book Antiqua"/>
      <family val="1"/>
    </font>
    <font>
      <sz val="8"/>
      <name val="Times New Roman"/>
      <family val="1"/>
    </font>
    <font>
      <b/>
      <sz val="11"/>
      <color indexed="8"/>
      <name val="Book Antiqua"/>
      <family val="2"/>
    </font>
    <font>
      <b/>
      <sz val="11"/>
      <color indexed="8"/>
      <name val="Bookman Old Style"/>
      <family val="1"/>
    </font>
    <font>
      <i/>
      <sz val="13"/>
      <color indexed="8"/>
      <name val="Monotype Corsiva"/>
      <family val="4"/>
    </font>
    <font>
      <sz val="8"/>
      <name val="Arial"/>
      <family val="2"/>
    </font>
    <font>
      <sz val="15"/>
      <name val="Algerian"/>
      <family val="5"/>
    </font>
    <font>
      <sz val="12"/>
      <name val="Palatino Linotyp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4" fontId="10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6" fillId="0" borderId="0" xfId="0" applyFont="1" applyAlignment="1">
      <alignment horizontal="center"/>
    </xf>
    <xf numFmtId="164" fontId="17" fillId="0" borderId="2" xfId="0" applyFont="1" applyBorder="1" applyAlignment="1">
      <alignment horizontal="center" vertical="center" textRotation="90"/>
    </xf>
    <xf numFmtId="164" fontId="17" fillId="0" borderId="3" xfId="0" applyFont="1" applyBorder="1" applyAlignment="1">
      <alignment horizontal="center" vertical="center" textRotation="90"/>
    </xf>
    <xf numFmtId="164" fontId="18" fillId="0" borderId="3" xfId="0" applyFont="1" applyBorder="1" applyAlignment="1">
      <alignment horizontal="center" vertical="center"/>
    </xf>
    <xf numFmtId="164" fontId="19" fillId="0" borderId="3" xfId="0" applyFont="1" applyBorder="1" applyAlignment="1">
      <alignment horizontal="center" vertical="center"/>
    </xf>
    <xf numFmtId="164" fontId="20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18" fillId="0" borderId="6" xfId="0" applyFont="1" applyBorder="1" applyAlignment="1">
      <alignment horizontal="center" vertical="center"/>
    </xf>
    <xf numFmtId="164" fontId="19" fillId="0" borderId="6" xfId="0" applyFont="1" applyBorder="1" applyAlignment="1">
      <alignment horizontal="center" vertical="center"/>
    </xf>
    <xf numFmtId="164" fontId="21" fillId="0" borderId="7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7" fillId="0" borderId="8" xfId="0" applyFont="1" applyBorder="1" applyAlignment="1">
      <alignment horizontal="center"/>
    </xf>
    <xf numFmtId="164" fontId="21" fillId="0" borderId="6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23" fillId="0" borderId="7" xfId="0" applyFont="1" applyBorder="1" applyAlignment="1">
      <alignment horizontal="center"/>
    </xf>
    <xf numFmtId="164" fontId="24" fillId="0" borderId="6" xfId="0" applyFont="1" applyBorder="1" applyAlignment="1">
      <alignment horizontal="center"/>
    </xf>
    <xf numFmtId="164" fontId="19" fillId="0" borderId="6" xfId="0" applyFont="1" applyBorder="1" applyAlignment="1">
      <alignment vertical="center"/>
    </xf>
    <xf numFmtId="164" fontId="9" fillId="0" borderId="6" xfId="0" applyFont="1" applyBorder="1" applyAlignment="1">
      <alignment horizontal="center"/>
    </xf>
    <xf numFmtId="164" fontId="23" fillId="0" borderId="6" xfId="0" applyFont="1" applyBorder="1" applyAlignment="1">
      <alignment horizontal="center"/>
    </xf>
    <xf numFmtId="164" fontId="25" fillId="0" borderId="6" xfId="0" applyFont="1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23" fillId="0" borderId="10" xfId="0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26" fillId="0" borderId="9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4" fontId="26" fillId="0" borderId="11" xfId="0" applyFont="1" applyBorder="1" applyAlignment="1">
      <alignment horizontal="center"/>
    </xf>
    <xf numFmtId="164" fontId="26" fillId="0" borderId="12" xfId="0" applyFont="1" applyBorder="1" applyAlignment="1">
      <alignment horizontal="center"/>
    </xf>
    <xf numFmtId="164" fontId="26" fillId="0" borderId="13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27" fillId="0" borderId="14" xfId="0" applyFont="1" applyBorder="1" applyAlignment="1">
      <alignment/>
    </xf>
    <xf numFmtId="164" fontId="28" fillId="2" borderId="15" xfId="0" applyFont="1" applyFill="1" applyBorder="1" applyAlignment="1">
      <alignment horizontal="left" vertical="top"/>
    </xf>
    <xf numFmtId="165" fontId="29" fillId="2" borderId="16" xfId="0" applyNumberFormat="1" applyFont="1" applyFill="1" applyBorder="1" applyAlignment="1">
      <alignment vertical="top"/>
    </xf>
    <xf numFmtId="165" fontId="30" fillId="2" borderId="16" xfId="0" applyNumberFormat="1" applyFont="1" applyFill="1" applyBorder="1" applyAlignment="1">
      <alignment vertical="top"/>
    </xf>
    <xf numFmtId="165" fontId="21" fillId="2" borderId="17" xfId="0" applyNumberFormat="1" applyFont="1" applyFill="1" applyBorder="1" applyAlignment="1">
      <alignment vertical="top"/>
    </xf>
    <xf numFmtId="164" fontId="0" fillId="2" borderId="7" xfId="0" applyFill="1" applyBorder="1" applyAlignment="1">
      <alignment vertical="top"/>
    </xf>
    <xf numFmtId="164" fontId="0" fillId="0" borderId="18" xfId="0" applyBorder="1" applyAlignment="1">
      <alignment/>
    </xf>
    <xf numFmtId="164" fontId="0" fillId="0" borderId="14" xfId="0" applyBorder="1" applyAlignment="1">
      <alignment vertical="center"/>
    </xf>
    <xf numFmtId="164" fontId="31" fillId="0" borderId="6" xfId="0" applyFont="1" applyBorder="1" applyAlignment="1">
      <alignment horizontal="justify" vertical="center"/>
    </xf>
    <xf numFmtId="165" fontId="36" fillId="0" borderId="19" xfId="0" applyNumberFormat="1" applyFont="1" applyBorder="1" applyAlignment="1">
      <alignment vertical="center"/>
    </xf>
    <xf numFmtId="165" fontId="30" fillId="0" borderId="19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6" fontId="9" fillId="0" borderId="21" xfId="0" applyNumberFormat="1" applyFont="1" applyBorder="1" applyAlignment="1">
      <alignment vertical="center"/>
    </xf>
    <xf numFmtId="164" fontId="23" fillId="0" borderId="22" xfId="0" applyFont="1" applyBorder="1" applyAlignment="1">
      <alignment horizontal="justify" vertical="center"/>
    </xf>
    <xf numFmtId="164" fontId="0" fillId="0" borderId="0" xfId="0" applyAlignment="1">
      <alignment vertical="center"/>
    </xf>
    <xf numFmtId="164" fontId="0" fillId="0" borderId="14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5" fontId="36" fillId="0" borderId="16" xfId="0" applyNumberFormat="1" applyFont="1" applyBorder="1" applyAlignment="1">
      <alignment vertical="center"/>
    </xf>
    <xf numFmtId="165" fontId="30" fillId="0" borderId="16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164" fontId="23" fillId="0" borderId="23" xfId="0" applyFont="1" applyBorder="1" applyAlignment="1">
      <alignment horizontal="justify" vertical="center"/>
    </xf>
    <xf numFmtId="164" fontId="17" fillId="0" borderId="6" xfId="0" applyFont="1" applyBorder="1" applyAlignment="1">
      <alignment horizontal="justify" vertical="center"/>
    </xf>
    <xf numFmtId="165" fontId="36" fillId="0" borderId="10" xfId="0" applyNumberFormat="1" applyFont="1" applyBorder="1" applyAlignment="1">
      <alignment vertical="center"/>
    </xf>
    <xf numFmtId="165" fontId="30" fillId="0" borderId="10" xfId="0" applyNumberFormat="1" applyFont="1" applyBorder="1" applyAlignment="1">
      <alignment vertical="center"/>
    </xf>
    <xf numFmtId="165" fontId="9" fillId="0" borderId="12" xfId="0" applyNumberFormat="1" applyFont="1" applyBorder="1" applyAlignment="1">
      <alignment vertical="center"/>
    </xf>
    <xf numFmtId="164" fontId="17" fillId="0" borderId="6" xfId="0" applyFont="1" applyBorder="1" applyAlignment="1">
      <alignment horizontal="justify"/>
    </xf>
    <xf numFmtId="165" fontId="36" fillId="0" borderId="24" xfId="0" applyNumberFormat="1" applyFont="1" applyBorder="1" applyAlignment="1">
      <alignment vertical="center"/>
    </xf>
    <xf numFmtId="165" fontId="30" fillId="0" borderId="24" xfId="0" applyNumberFormat="1" applyFont="1" applyBorder="1" applyAlignment="1">
      <alignment vertical="center"/>
    </xf>
    <xf numFmtId="165" fontId="9" fillId="0" borderId="25" xfId="0" applyNumberFormat="1" applyFont="1" applyBorder="1" applyAlignment="1">
      <alignment vertical="center"/>
    </xf>
    <xf numFmtId="164" fontId="23" fillId="0" borderId="26" xfId="0" applyFont="1" applyBorder="1" applyAlignment="1">
      <alignment horizontal="justify" vertical="center"/>
    </xf>
    <xf numFmtId="164" fontId="0" fillId="0" borderId="27" xfId="0" applyBorder="1" applyAlignment="1">
      <alignment/>
    </xf>
    <xf numFmtId="164" fontId="0" fillId="0" borderId="24" xfId="0" applyFont="1" applyBorder="1" applyAlignment="1">
      <alignment horizontal="center" vertical="center"/>
    </xf>
    <xf numFmtId="164" fontId="0" fillId="0" borderId="24" xfId="0" applyBorder="1" applyAlignment="1">
      <alignment/>
    </xf>
    <xf numFmtId="164" fontId="18" fillId="0" borderId="6" xfId="0" applyFont="1" applyBorder="1" applyAlignment="1">
      <alignment horizontal="center"/>
    </xf>
    <xf numFmtId="164" fontId="43" fillId="0" borderId="6" xfId="0" applyFont="1" applyBorder="1" applyAlignment="1">
      <alignment horizontal="center"/>
    </xf>
    <xf numFmtId="165" fontId="29" fillId="2" borderId="15" xfId="0" applyNumberFormat="1" applyFont="1" applyFill="1" applyBorder="1" applyAlignment="1">
      <alignment vertical="top"/>
    </xf>
    <xf numFmtId="165" fontId="30" fillId="2" borderId="15" xfId="0" applyNumberFormat="1" applyFont="1" applyFill="1" applyBorder="1" applyAlignment="1">
      <alignment vertical="top"/>
    </xf>
    <xf numFmtId="164" fontId="0" fillId="2" borderId="15" xfId="0" applyFill="1" applyBorder="1" applyAlignment="1">
      <alignment vertical="top"/>
    </xf>
    <xf numFmtId="164" fontId="0" fillId="0" borderId="28" xfId="0" applyBorder="1" applyAlignment="1">
      <alignment/>
    </xf>
    <xf numFmtId="164" fontId="31" fillId="0" borderId="21" xfId="0" applyFont="1" applyBorder="1" applyAlignment="1">
      <alignment horizontal="justify" vertical="center"/>
    </xf>
    <xf numFmtId="164" fontId="23" fillId="0" borderId="29" xfId="0" applyFont="1" applyBorder="1" applyAlignment="1">
      <alignment horizontal="justify" vertical="center"/>
    </xf>
    <xf numFmtId="164" fontId="0" fillId="0" borderId="23" xfId="0" applyBorder="1" applyAlignment="1">
      <alignment/>
    </xf>
    <xf numFmtId="164" fontId="44" fillId="0" borderId="10" xfId="0" applyFon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4" fontId="27" fillId="0" borderId="30" xfId="0" applyFont="1" applyBorder="1" applyAlignment="1">
      <alignment/>
    </xf>
    <xf numFmtId="164" fontId="0" fillId="0" borderId="31" xfId="0" applyBorder="1" applyAlignment="1">
      <alignment/>
    </xf>
    <xf numFmtId="164" fontId="28" fillId="2" borderId="15" xfId="0" applyFont="1" applyFill="1" applyBorder="1" applyAlignment="1">
      <alignment horizontal="justify" vertical="top"/>
    </xf>
    <xf numFmtId="164" fontId="0" fillId="2" borderId="32" xfId="0" applyFill="1" applyBorder="1" applyAlignment="1">
      <alignment/>
    </xf>
    <xf numFmtId="164" fontId="0" fillId="0" borderId="0" xfId="0" applyBorder="1" applyAlignment="1">
      <alignment/>
    </xf>
    <xf numFmtId="164" fontId="44" fillId="0" borderId="19" xfId="0" applyFont="1" applyBorder="1" applyAlignment="1">
      <alignment horizontal="justify" vertical="center"/>
    </xf>
    <xf numFmtId="165" fontId="36" fillId="3" borderId="19" xfId="0" applyNumberFormat="1" applyFont="1" applyFill="1" applyBorder="1" applyAlignment="1">
      <alignment vertical="center"/>
    </xf>
    <xf numFmtId="165" fontId="30" fillId="3" borderId="19" xfId="0" applyNumberFormat="1" applyFont="1" applyFill="1" applyBorder="1" applyAlignment="1">
      <alignment vertical="center"/>
    </xf>
    <xf numFmtId="165" fontId="45" fillId="3" borderId="20" xfId="0" applyNumberFormat="1" applyFont="1" applyFill="1" applyBorder="1" applyAlignment="1">
      <alignment vertical="center"/>
    </xf>
    <xf numFmtId="164" fontId="0" fillId="0" borderId="19" xfId="0" applyBorder="1" applyAlignment="1">
      <alignment/>
    </xf>
    <xf numFmtId="165" fontId="0" fillId="3" borderId="20" xfId="0" applyNumberFormat="1" applyFill="1" applyBorder="1" applyAlignment="1">
      <alignment vertical="center"/>
    </xf>
    <xf numFmtId="166" fontId="9" fillId="0" borderId="7" xfId="0" applyNumberFormat="1" applyFont="1" applyBorder="1" applyAlignment="1">
      <alignment vertical="center"/>
    </xf>
    <xf numFmtId="164" fontId="0" fillId="2" borderId="10" xfId="0" applyFill="1" applyBorder="1" applyAlignment="1">
      <alignment/>
    </xf>
    <xf numFmtId="164" fontId="44" fillId="0" borderId="10" xfId="0" applyFont="1" applyBorder="1" applyAlignment="1">
      <alignment horizontal="justify" vertical="center"/>
    </xf>
    <xf numFmtId="165" fontId="36" fillId="3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vertical="center"/>
    </xf>
    <xf numFmtId="165" fontId="45" fillId="3" borderId="17" xfId="0" applyNumberFormat="1" applyFont="1" applyFill="1" applyBorder="1" applyAlignment="1">
      <alignment vertical="center"/>
    </xf>
    <xf numFmtId="164" fontId="0" fillId="3" borderId="10" xfId="0" applyFill="1" applyBorder="1" applyAlignment="1">
      <alignment/>
    </xf>
    <xf numFmtId="164" fontId="27" fillId="0" borderId="30" xfId="0" applyFont="1" applyBorder="1" applyAlignment="1">
      <alignment vertical="center"/>
    </xf>
    <xf numFmtId="164" fontId="27" fillId="0" borderId="14" xfId="0" applyFont="1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9" xfId="0" applyBorder="1" applyAlignment="1">
      <alignment vertical="center"/>
    </xf>
    <xf numFmtId="165" fontId="9" fillId="0" borderId="7" xfId="0" applyNumberFormat="1" applyFont="1" applyBorder="1" applyAlignment="1">
      <alignment vertical="center"/>
    </xf>
    <xf numFmtId="164" fontId="0" fillId="0" borderId="10" xfId="0" applyBorder="1" applyAlignment="1">
      <alignment vertical="center"/>
    </xf>
    <xf numFmtId="165" fontId="0" fillId="3" borderId="17" xfId="0" applyNumberFormat="1" applyFill="1" applyBorder="1" applyAlignment="1">
      <alignment vertical="center"/>
    </xf>
    <xf numFmtId="164" fontId="0" fillId="0" borderId="16" xfId="0" applyBorder="1" applyAlignment="1">
      <alignment vertical="center"/>
    </xf>
    <xf numFmtId="164" fontId="0" fillId="0" borderId="16" xfId="0" applyBorder="1" applyAlignment="1">
      <alignment/>
    </xf>
    <xf numFmtId="165" fontId="46" fillId="3" borderId="19" xfId="0" applyNumberFormat="1" applyFont="1" applyFill="1" applyBorder="1" applyAlignment="1">
      <alignment vertical="center"/>
    </xf>
    <xf numFmtId="165" fontId="0" fillId="3" borderId="20" xfId="0" applyNumberFormat="1" applyFont="1" applyFill="1" applyBorder="1" applyAlignment="1">
      <alignment vertical="center"/>
    </xf>
    <xf numFmtId="164" fontId="39" fillId="0" borderId="6" xfId="0" applyFont="1" applyBorder="1" applyAlignment="1">
      <alignment horizontal="justify" vertical="center"/>
    </xf>
    <xf numFmtId="165" fontId="36" fillId="0" borderId="33" xfId="0" applyNumberFormat="1" applyFont="1" applyBorder="1" applyAlignment="1">
      <alignment vertical="center"/>
    </xf>
    <xf numFmtId="165" fontId="30" fillId="0" borderId="33" xfId="0" applyNumberFormat="1" applyFont="1" applyBorder="1" applyAlignment="1">
      <alignment vertical="center"/>
    </xf>
    <xf numFmtId="165" fontId="9" fillId="0" borderId="34" xfId="0" applyNumberFormat="1" applyFont="1" applyBorder="1" applyAlignment="1">
      <alignment vertical="center"/>
    </xf>
    <xf numFmtId="165" fontId="9" fillId="0" borderId="33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165" fontId="0" fillId="0" borderId="24" xfId="0" applyNumberFormat="1" applyBorder="1" applyAlignment="1">
      <alignment/>
    </xf>
    <xf numFmtId="164" fontId="34" fillId="0" borderId="6" xfId="0" applyFont="1" applyBorder="1" applyAlignment="1">
      <alignment horizontal="justify" vertical="center"/>
    </xf>
    <xf numFmtId="165" fontId="9" fillId="0" borderId="16" xfId="0" applyNumberFormat="1" applyFont="1" applyBorder="1" applyAlignment="1">
      <alignment vertical="center"/>
    </xf>
    <xf numFmtId="165" fontId="49" fillId="0" borderId="10" xfId="0" applyNumberFormat="1" applyFont="1" applyBorder="1" applyAlignment="1">
      <alignment horizontal="justify"/>
    </xf>
    <xf numFmtId="164" fontId="19" fillId="0" borderId="6" xfId="0" applyFont="1" applyBorder="1" applyAlignment="1">
      <alignment horizontal="justify" vertical="center"/>
    </xf>
    <xf numFmtId="164" fontId="49" fillId="0" borderId="10" xfId="0" applyFont="1" applyBorder="1" applyAlignment="1">
      <alignment horizontal="justify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5" fontId="0" fillId="0" borderId="16" xfId="0" applyNumberFormat="1" applyBorder="1" applyAlignment="1">
      <alignment/>
    </xf>
    <xf numFmtId="164" fontId="0" fillId="0" borderId="31" xfId="0" applyBorder="1" applyAlignment="1">
      <alignment vertical="center"/>
    </xf>
    <xf numFmtId="165" fontId="9" fillId="0" borderId="7" xfId="0" applyNumberFormat="1" applyFont="1" applyBorder="1" applyAlignment="1">
      <alignment/>
    </xf>
    <xf numFmtId="164" fontId="0" fillId="0" borderId="0" xfId="0" applyBorder="1" applyAlignment="1">
      <alignment vertical="center"/>
    </xf>
    <xf numFmtId="164" fontId="34" fillId="0" borderId="10" xfId="0" applyFont="1" applyBorder="1" applyAlignment="1">
      <alignment horizontal="justify" vertical="center"/>
    </xf>
    <xf numFmtId="164" fontId="44" fillId="0" borderId="16" xfId="0" applyFont="1" applyBorder="1" applyAlignment="1">
      <alignment horizontal="justify" vertical="center"/>
    </xf>
    <xf numFmtId="165" fontId="0" fillId="0" borderId="10" xfId="0" applyNumberFormat="1" applyBorder="1" applyAlignment="1">
      <alignment/>
    </xf>
    <xf numFmtId="165" fontId="53" fillId="0" borderId="10" xfId="0" applyNumberFormat="1" applyFont="1" applyBorder="1" applyAlignment="1">
      <alignment/>
    </xf>
    <xf numFmtId="164" fontId="0" fillId="3" borderId="0" xfId="0" applyFill="1" applyAlignment="1">
      <alignment/>
    </xf>
    <xf numFmtId="165" fontId="0" fillId="2" borderId="37" xfId="0" applyNumberFormat="1" applyFill="1" applyBorder="1" applyAlignment="1">
      <alignment vertical="center"/>
    </xf>
    <xf numFmtId="165" fontId="54" fillId="2" borderId="38" xfId="0" applyNumberFormat="1" applyFont="1" applyFill="1" applyBorder="1" applyAlignment="1">
      <alignment horizontal="center" vertical="center"/>
    </xf>
    <xf numFmtId="165" fontId="55" fillId="2" borderId="38" xfId="0" applyNumberFormat="1" applyFont="1" applyFill="1" applyBorder="1" applyAlignment="1">
      <alignment vertical="center"/>
    </xf>
    <xf numFmtId="165" fontId="56" fillId="2" borderId="38" xfId="0" applyNumberFormat="1" applyFont="1" applyFill="1" applyBorder="1" applyAlignment="1">
      <alignment vertical="center"/>
    </xf>
    <xf numFmtId="165" fontId="0" fillId="2" borderId="39" xfId="0" applyNumberFormat="1" applyFill="1" applyBorder="1" applyAlignment="1">
      <alignment vertical="center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view="pageBreakPreview" zoomScaleNormal="75" zoomScaleSheetLayoutView="100" workbookViewId="0" topLeftCell="A1">
      <selection activeCell="D73" sqref="D73"/>
    </sheetView>
  </sheetViews>
  <sheetFormatPr defaultColWidth="12.57421875" defaultRowHeight="12.75"/>
  <cols>
    <col min="1" max="1" width="4.140625" style="0" customWidth="1"/>
    <col min="2" max="2" width="6.00390625" style="0" customWidth="1"/>
    <col min="3" max="3" width="4.7109375" style="0" customWidth="1"/>
    <col min="4" max="4" width="44.8515625" style="0" customWidth="1"/>
    <col min="5" max="5" width="11.8515625" style="0" customWidth="1"/>
    <col min="6" max="6" width="14.28125" style="0" customWidth="1"/>
    <col min="7" max="7" width="11.57421875" style="0" customWidth="1"/>
    <col min="8" max="8" width="11.421875" style="0" customWidth="1"/>
    <col min="9" max="9" width="11.8515625" style="0" customWidth="1"/>
    <col min="10" max="10" width="11.140625" style="0" customWidth="1"/>
    <col min="11" max="11" width="19.57421875" style="0" customWidth="1"/>
    <col min="12" max="16384" width="11.57421875" style="0" customWidth="1"/>
  </cols>
  <sheetData>
    <row r="1" spans="2:256" s="1" customFormat="1" ht="12.75">
      <c r="B1"/>
      <c r="C1" s="2"/>
      <c r="D1"/>
      <c r="E1"/>
      <c r="F1" s="3"/>
      <c r="G1" s="3"/>
      <c r="H1" s="4"/>
      <c r="I1"/>
      <c r="J1"/>
      <c r="K1" s="1" t="s">
        <v>0</v>
      </c>
      <c r="L1"/>
      <c r="M1" s="2"/>
      <c r="N1"/>
      <c r="O1"/>
      <c r="P1" s="3"/>
      <c r="Q1" s="3"/>
      <c r="R1" s="4"/>
      <c r="S1"/>
      <c r="T1"/>
      <c r="U1"/>
      <c r="V1"/>
      <c r="W1" s="1" t="s">
        <v>1</v>
      </c>
      <c r="AI1" s="1" t="s">
        <v>1</v>
      </c>
      <c r="AU1" s="1" t="s">
        <v>1</v>
      </c>
      <c r="BG1" s="1" t="s">
        <v>1</v>
      </c>
      <c r="BS1" s="1" t="s">
        <v>1</v>
      </c>
      <c r="CE1" s="1" t="s">
        <v>1</v>
      </c>
      <c r="CQ1" s="1" t="s">
        <v>1</v>
      </c>
      <c r="DC1" s="1" t="s">
        <v>1</v>
      </c>
      <c r="DO1" s="1" t="s">
        <v>1</v>
      </c>
      <c r="EA1" s="1" t="s">
        <v>1</v>
      </c>
      <c r="EM1" s="1" t="s">
        <v>1</v>
      </c>
      <c r="EY1" s="1" t="s">
        <v>1</v>
      </c>
      <c r="FK1" s="1" t="s">
        <v>1</v>
      </c>
      <c r="FW1" s="1" t="s">
        <v>1</v>
      </c>
      <c r="GI1" s="1" t="s">
        <v>1</v>
      </c>
      <c r="GU1" s="1" t="s">
        <v>1</v>
      </c>
      <c r="HG1" s="1" t="s">
        <v>1</v>
      </c>
      <c r="HS1" s="1" t="s">
        <v>1</v>
      </c>
      <c r="IE1" s="1" t="s">
        <v>1</v>
      </c>
      <c r="IQ1" s="1" t="s">
        <v>1</v>
      </c>
      <c r="IR1"/>
      <c r="IS1" s="2"/>
      <c r="IT1"/>
      <c r="IU1"/>
      <c r="IV1"/>
    </row>
    <row r="2" spans="1:256" s="8" customFormat="1" ht="13.5">
      <c r="A2" s="3"/>
      <c r="B2"/>
      <c r="C2" s="5"/>
      <c r="D2" s="3"/>
      <c r="E2"/>
      <c r="F2" s="6"/>
      <c r="G2" s="7"/>
      <c r="H2"/>
      <c r="I2"/>
      <c r="J2"/>
      <c r="K2" s="8" t="s">
        <v>2</v>
      </c>
      <c r="L2"/>
      <c r="M2" s="5"/>
      <c r="N2" s="3"/>
      <c r="O2"/>
      <c r="P2" s="6"/>
      <c r="Q2" s="7"/>
      <c r="R2"/>
      <c r="S2"/>
      <c r="T2"/>
      <c r="U2"/>
      <c r="V2"/>
      <c r="W2" s="8" t="s">
        <v>3</v>
      </c>
      <c r="AI2" s="8" t="s">
        <v>3</v>
      </c>
      <c r="AU2" s="8" t="s">
        <v>3</v>
      </c>
      <c r="BG2" s="8" t="s">
        <v>3</v>
      </c>
      <c r="BS2" s="8" t="s">
        <v>3</v>
      </c>
      <c r="CE2" s="8" t="s">
        <v>3</v>
      </c>
      <c r="CQ2" s="8" t="s">
        <v>3</v>
      </c>
      <c r="DC2" s="8" t="s">
        <v>3</v>
      </c>
      <c r="DO2" s="8" t="s">
        <v>3</v>
      </c>
      <c r="EA2" s="8" t="s">
        <v>3</v>
      </c>
      <c r="EM2" s="8" t="s">
        <v>3</v>
      </c>
      <c r="EY2" s="8" t="s">
        <v>3</v>
      </c>
      <c r="FK2" s="8" t="s">
        <v>3</v>
      </c>
      <c r="FW2" s="8" t="s">
        <v>3</v>
      </c>
      <c r="GI2" s="8" t="s">
        <v>3</v>
      </c>
      <c r="GU2" s="8" t="s">
        <v>3</v>
      </c>
      <c r="HG2" s="8" t="s">
        <v>3</v>
      </c>
      <c r="HS2" s="8" t="s">
        <v>3</v>
      </c>
      <c r="IE2" s="8" t="s">
        <v>3</v>
      </c>
      <c r="IQ2" s="8" t="s">
        <v>3</v>
      </c>
      <c r="IR2"/>
      <c r="IS2" s="5"/>
      <c r="IT2" s="3"/>
      <c r="IU2"/>
      <c r="IV2"/>
    </row>
    <row r="3" spans="2:256" s="9" customFormat="1" ht="12.75">
      <c r="B3"/>
      <c r="C3" s="10"/>
      <c r="D3" s="11"/>
      <c r="E3"/>
      <c r="F3" s="12"/>
      <c r="G3" s="13"/>
      <c r="H3"/>
      <c r="I3"/>
      <c r="J3"/>
      <c r="K3" s="9" t="s">
        <v>4</v>
      </c>
      <c r="L3"/>
      <c r="M3" s="10"/>
      <c r="N3" s="11"/>
      <c r="O3"/>
      <c r="P3" s="12"/>
      <c r="Q3" s="13"/>
      <c r="R3"/>
      <c r="S3"/>
      <c r="T3"/>
      <c r="U3"/>
      <c r="V3"/>
      <c r="W3" s="9" t="s">
        <v>4</v>
      </c>
      <c r="AI3" s="9" t="s">
        <v>4</v>
      </c>
      <c r="AU3" s="9" t="s">
        <v>4</v>
      </c>
      <c r="BG3" s="9" t="s">
        <v>4</v>
      </c>
      <c r="BS3" s="9" t="s">
        <v>4</v>
      </c>
      <c r="CE3" s="9" t="s">
        <v>4</v>
      </c>
      <c r="CQ3" s="9" t="s">
        <v>4</v>
      </c>
      <c r="DC3" s="9" t="s">
        <v>4</v>
      </c>
      <c r="DO3" s="9" t="s">
        <v>4</v>
      </c>
      <c r="EA3" s="9" t="s">
        <v>4</v>
      </c>
      <c r="EM3" s="9" t="s">
        <v>4</v>
      </c>
      <c r="EY3" s="9" t="s">
        <v>4</v>
      </c>
      <c r="FK3" s="9" t="s">
        <v>4</v>
      </c>
      <c r="FW3" s="9" t="s">
        <v>4</v>
      </c>
      <c r="GI3" s="9" t="s">
        <v>4</v>
      </c>
      <c r="GU3" s="9" t="s">
        <v>4</v>
      </c>
      <c r="HG3" s="9" t="s">
        <v>4</v>
      </c>
      <c r="HS3" s="9" t="s">
        <v>4</v>
      </c>
      <c r="IE3" s="9" t="s">
        <v>4</v>
      </c>
      <c r="IQ3" s="9" t="s">
        <v>4</v>
      </c>
      <c r="IR3"/>
      <c r="IS3" s="10"/>
      <c r="IT3" s="11"/>
      <c r="IU3"/>
      <c r="IV3"/>
    </row>
    <row r="4" spans="2:256" s="9" customFormat="1" ht="17.25">
      <c r="B4"/>
      <c r="C4" s="14"/>
      <c r="D4" s="15"/>
      <c r="E4"/>
      <c r="F4"/>
      <c r="G4"/>
      <c r="H4"/>
      <c r="I4"/>
      <c r="J4"/>
      <c r="K4" s="9" t="s">
        <v>5</v>
      </c>
      <c r="L4"/>
      <c r="M4" s="14"/>
      <c r="N4" s="15"/>
      <c r="O4"/>
      <c r="P4"/>
      <c r="Q4"/>
      <c r="R4"/>
      <c r="S4"/>
      <c r="T4"/>
      <c r="U4"/>
      <c r="V4"/>
      <c r="W4" s="9" t="s">
        <v>6</v>
      </c>
      <c r="AI4" s="9" t="s">
        <v>6</v>
      </c>
      <c r="AU4" s="9" t="s">
        <v>6</v>
      </c>
      <c r="BG4" s="9" t="s">
        <v>6</v>
      </c>
      <c r="BS4" s="9" t="s">
        <v>6</v>
      </c>
      <c r="CE4" s="9" t="s">
        <v>6</v>
      </c>
      <c r="CQ4" s="9" t="s">
        <v>6</v>
      </c>
      <c r="DC4" s="9" t="s">
        <v>6</v>
      </c>
      <c r="DO4" s="9" t="s">
        <v>6</v>
      </c>
      <c r="EA4" s="9" t="s">
        <v>6</v>
      </c>
      <c r="EM4" s="9" t="s">
        <v>6</v>
      </c>
      <c r="EY4" s="9" t="s">
        <v>6</v>
      </c>
      <c r="FK4" s="9" t="s">
        <v>6</v>
      </c>
      <c r="FW4" s="9" t="s">
        <v>6</v>
      </c>
      <c r="GI4" s="9" t="s">
        <v>6</v>
      </c>
      <c r="GU4" s="9" t="s">
        <v>6</v>
      </c>
      <c r="HG4" s="9" t="s">
        <v>6</v>
      </c>
      <c r="HS4" s="9" t="s">
        <v>6</v>
      </c>
      <c r="IE4" s="9" t="s">
        <v>6</v>
      </c>
      <c r="IQ4" s="9" t="s">
        <v>6</v>
      </c>
      <c r="IR4"/>
      <c r="IS4" s="14"/>
      <c r="IT4" s="15"/>
      <c r="IU4"/>
      <c r="IV4"/>
    </row>
    <row r="5" spans="1:256" s="16" customFormat="1" ht="28.5" customHeight="1">
      <c r="A5" s="16" t="s">
        <v>7</v>
      </c>
      <c r="L5"/>
      <c r="M5" s="17"/>
      <c r="N5"/>
      <c r="O5"/>
      <c r="P5"/>
      <c r="Q5"/>
      <c r="R5"/>
      <c r="S5"/>
      <c r="T5"/>
      <c r="U5"/>
      <c r="V5"/>
      <c r="W5" s="16" t="s">
        <v>8</v>
      </c>
      <c r="AI5" s="16" t="s">
        <v>8</v>
      </c>
      <c r="AU5" s="16" t="s">
        <v>8</v>
      </c>
      <c r="BG5" s="16" t="s">
        <v>8</v>
      </c>
      <c r="BS5" s="16" t="s">
        <v>8</v>
      </c>
      <c r="CE5" s="16" t="s">
        <v>8</v>
      </c>
      <c r="CQ5" s="16" t="s">
        <v>8</v>
      </c>
      <c r="DC5" s="16" t="s">
        <v>8</v>
      </c>
      <c r="DO5" s="16" t="s">
        <v>8</v>
      </c>
      <c r="EA5" s="16" t="s">
        <v>8</v>
      </c>
      <c r="EM5" s="16" t="s">
        <v>8</v>
      </c>
      <c r="EY5" s="16" t="s">
        <v>8</v>
      </c>
      <c r="FK5" s="16" t="s">
        <v>8</v>
      </c>
      <c r="FW5" s="16" t="s">
        <v>8</v>
      </c>
      <c r="GI5" s="16" t="s">
        <v>8</v>
      </c>
      <c r="GU5" s="16" t="s">
        <v>8</v>
      </c>
      <c r="HG5" s="16" t="s">
        <v>8</v>
      </c>
      <c r="HS5" s="16" t="s">
        <v>8</v>
      </c>
      <c r="IE5" s="16" t="s">
        <v>8</v>
      </c>
      <c r="IQ5" s="16" t="s">
        <v>8</v>
      </c>
      <c r="IR5"/>
      <c r="IS5" s="17"/>
      <c r="IT5"/>
      <c r="IU5"/>
      <c r="IV5"/>
    </row>
    <row r="6" spans="1:253" ht="33" customHeight="1">
      <c r="A6" s="16"/>
      <c r="B6" s="18"/>
      <c r="C6" s="17"/>
      <c r="J6" s="19"/>
      <c r="K6" s="20" t="s">
        <v>9</v>
      </c>
      <c r="L6" s="18"/>
      <c r="M6" s="17"/>
      <c r="W6" s="16"/>
      <c r="X6" s="18"/>
      <c r="Y6" s="17"/>
      <c r="AI6" s="16"/>
      <c r="AJ6" s="18"/>
      <c r="AK6" s="17"/>
      <c r="AU6" s="16"/>
      <c r="AV6" s="18"/>
      <c r="AW6" s="17"/>
      <c r="BG6" s="16"/>
      <c r="BH6" s="18"/>
      <c r="BI6" s="17"/>
      <c r="BS6" s="16"/>
      <c r="BT6" s="18"/>
      <c r="BU6" s="17"/>
      <c r="CE6" s="16"/>
      <c r="CF6" s="18"/>
      <c r="CG6" s="17"/>
      <c r="CQ6" s="16"/>
      <c r="CR6" s="18"/>
      <c r="CS6" s="17"/>
      <c r="DC6" s="16"/>
      <c r="DD6" s="18"/>
      <c r="DE6" s="17"/>
      <c r="DO6" s="16"/>
      <c r="DP6" s="18"/>
      <c r="DQ6" s="17"/>
      <c r="EA6" s="16"/>
      <c r="EB6" s="18"/>
      <c r="EC6" s="17"/>
      <c r="EM6" s="16"/>
      <c r="EN6" s="18"/>
      <c r="EO6" s="17"/>
      <c r="EY6" s="16"/>
      <c r="EZ6" s="18"/>
      <c r="FA6" s="17"/>
      <c r="FK6" s="16"/>
      <c r="FL6" s="18"/>
      <c r="FM6" s="17"/>
      <c r="FW6" s="16"/>
      <c r="FX6" s="18"/>
      <c r="FY6" s="17"/>
      <c r="GI6" s="16"/>
      <c r="GJ6" s="18"/>
      <c r="GK6" s="17"/>
      <c r="GU6" s="16"/>
      <c r="GV6" s="18"/>
      <c r="GW6" s="17"/>
      <c r="HG6" s="16"/>
      <c r="HH6" s="18"/>
      <c r="HI6" s="17"/>
      <c r="HS6" s="16"/>
      <c r="HT6" s="18"/>
      <c r="HU6" s="17"/>
      <c r="IE6" s="16"/>
      <c r="IF6" s="18"/>
      <c r="IG6" s="17"/>
      <c r="IQ6" s="16"/>
      <c r="IR6" s="18"/>
      <c r="IS6" s="17"/>
    </row>
    <row r="7" spans="1:11" ht="15">
      <c r="A7" s="21" t="s">
        <v>10</v>
      </c>
      <c r="B7" s="22" t="s">
        <v>11</v>
      </c>
      <c r="C7" s="22" t="s">
        <v>12</v>
      </c>
      <c r="D7" s="23" t="s">
        <v>13</v>
      </c>
      <c r="E7" s="24" t="s">
        <v>14</v>
      </c>
      <c r="F7" s="25" t="s">
        <v>15</v>
      </c>
      <c r="G7" s="25"/>
      <c r="H7" s="25"/>
      <c r="I7" s="25"/>
      <c r="J7" s="25"/>
      <c r="K7" s="26" t="s">
        <v>16</v>
      </c>
    </row>
    <row r="8" spans="1:11" ht="14.25" customHeight="1">
      <c r="A8" s="21"/>
      <c r="B8" s="22"/>
      <c r="C8" s="22"/>
      <c r="D8" s="27" t="s">
        <v>17</v>
      </c>
      <c r="E8" s="28" t="s">
        <v>18</v>
      </c>
      <c r="F8" s="29" t="s">
        <v>19</v>
      </c>
      <c r="G8" s="30" t="s">
        <v>20</v>
      </c>
      <c r="H8" s="30"/>
      <c r="I8" s="30"/>
      <c r="J8" s="30"/>
      <c r="K8" s="31" t="s">
        <v>21</v>
      </c>
    </row>
    <row r="9" spans="1:11" ht="12.75">
      <c r="A9" s="21"/>
      <c r="B9" s="22"/>
      <c r="C9" s="22"/>
      <c r="D9" s="27"/>
      <c r="E9" s="28"/>
      <c r="F9" s="32" t="s">
        <v>22</v>
      </c>
      <c r="G9" s="33" t="s">
        <v>23</v>
      </c>
      <c r="H9" s="33" t="s">
        <v>24</v>
      </c>
      <c r="I9" s="34" t="s">
        <v>25</v>
      </c>
      <c r="J9" s="33" t="s">
        <v>25</v>
      </c>
      <c r="K9" s="31" t="s">
        <v>26</v>
      </c>
    </row>
    <row r="10" spans="1:11" ht="12.75">
      <c r="A10" s="21"/>
      <c r="B10" s="22"/>
      <c r="C10" s="22"/>
      <c r="D10" s="35"/>
      <c r="E10" s="36" t="s">
        <v>27</v>
      </c>
      <c r="F10" s="32">
        <v>2007</v>
      </c>
      <c r="G10" s="37" t="s">
        <v>28</v>
      </c>
      <c r="H10" s="37" t="s">
        <v>29</v>
      </c>
      <c r="I10" s="38" t="s">
        <v>30</v>
      </c>
      <c r="J10" s="37" t="s">
        <v>31</v>
      </c>
      <c r="K10" s="31" t="s">
        <v>32</v>
      </c>
    </row>
    <row r="11" spans="1:11" ht="12.75">
      <c r="A11" s="21"/>
      <c r="B11" s="22"/>
      <c r="C11" s="22"/>
      <c r="D11" s="35"/>
      <c r="E11" s="36"/>
      <c r="F11" s="39" t="s">
        <v>33</v>
      </c>
      <c r="G11" s="37" t="s">
        <v>34</v>
      </c>
      <c r="H11" s="37"/>
      <c r="I11" s="38" t="s">
        <v>35</v>
      </c>
      <c r="J11" s="38" t="s">
        <v>36</v>
      </c>
      <c r="K11" s="31" t="s">
        <v>37</v>
      </c>
    </row>
    <row r="12" spans="1:11" ht="12.75">
      <c r="A12" s="40"/>
      <c r="B12" s="41"/>
      <c r="C12" s="42"/>
      <c r="D12" s="41"/>
      <c r="E12" s="43"/>
      <c r="F12" s="42"/>
      <c r="G12" s="41"/>
      <c r="H12" s="42"/>
      <c r="I12" s="41"/>
      <c r="J12" s="44" t="s">
        <v>38</v>
      </c>
      <c r="K12" s="45" t="s">
        <v>39</v>
      </c>
    </row>
    <row r="13" spans="1:256" s="51" customFormat="1" ht="12.75">
      <c r="A13" s="46">
        <v>1</v>
      </c>
      <c r="B13" s="47">
        <v>2</v>
      </c>
      <c r="C13" s="48">
        <v>3</v>
      </c>
      <c r="D13" s="47">
        <v>4</v>
      </c>
      <c r="E13" s="49">
        <v>5</v>
      </c>
      <c r="F13" s="48">
        <v>6</v>
      </c>
      <c r="G13" s="47">
        <v>7</v>
      </c>
      <c r="H13" s="48">
        <v>8</v>
      </c>
      <c r="I13" s="47">
        <v>9</v>
      </c>
      <c r="J13" s="47">
        <v>10</v>
      </c>
      <c r="K13" s="50">
        <v>13</v>
      </c>
      <c r="IU13"/>
      <c r="IV13"/>
    </row>
    <row r="14" spans="1:11" ht="23.25" customHeight="1">
      <c r="A14" s="52">
        <v>600</v>
      </c>
      <c r="D14" s="53" t="s">
        <v>40</v>
      </c>
      <c r="E14" s="54">
        <f>SUM(E15:E31)</f>
        <v>2721845</v>
      </c>
      <c r="F14" s="55">
        <f>SUM(F15:F31)</f>
        <v>1735000</v>
      </c>
      <c r="G14" s="56">
        <f>SUM(G15:G31)</f>
        <v>1735000</v>
      </c>
      <c r="H14" s="57"/>
      <c r="I14" s="57"/>
      <c r="J14" s="57"/>
      <c r="K14" s="58"/>
    </row>
    <row r="15" spans="1:256" s="66" customFormat="1" ht="27.75" customHeight="1">
      <c r="A15" s="59"/>
      <c r="B15">
        <v>60016</v>
      </c>
      <c r="C15">
        <v>6050</v>
      </c>
      <c r="D15" s="60" t="s">
        <v>41</v>
      </c>
      <c r="E15" s="61">
        <v>623232</v>
      </c>
      <c r="F15" s="62">
        <f>SUM(G15,H15,I15,J15)</f>
        <v>200000</v>
      </c>
      <c r="G15" s="63">
        <v>200000</v>
      </c>
      <c r="H15" s="64"/>
      <c r="I15" s="64"/>
      <c r="J15" s="64"/>
      <c r="K15" s="65" t="s">
        <v>42</v>
      </c>
      <c r="IU15"/>
      <c r="IV15"/>
    </row>
    <row r="16" spans="1:11" ht="15.75" customHeight="1">
      <c r="A16" s="67"/>
      <c r="D16" s="68" t="s">
        <v>43</v>
      </c>
      <c r="E16" s="61"/>
      <c r="F16" s="62"/>
      <c r="G16" s="63"/>
      <c r="H16" s="41"/>
      <c r="I16" s="41"/>
      <c r="J16" s="41"/>
      <c r="K16" s="65"/>
    </row>
    <row r="17" spans="1:256" s="66" customFormat="1" ht="47.25" customHeight="1">
      <c r="A17" s="59"/>
      <c r="D17" s="60" t="s">
        <v>44</v>
      </c>
      <c r="E17" s="69">
        <v>315000</v>
      </c>
      <c r="F17" s="70">
        <f>SUM(G17,H17,I17,J17)</f>
        <v>15000</v>
      </c>
      <c r="G17" s="71">
        <v>15000</v>
      </c>
      <c r="H17" s="72"/>
      <c r="I17" s="72"/>
      <c r="J17" s="72"/>
      <c r="K17" s="73" t="s">
        <v>42</v>
      </c>
      <c r="IU17"/>
      <c r="IV17"/>
    </row>
    <row r="18" spans="1:11" ht="11.25" customHeight="1">
      <c r="A18" s="67"/>
      <c r="D18" s="68" t="s">
        <v>45</v>
      </c>
      <c r="E18" s="69"/>
      <c r="F18" s="70"/>
      <c r="G18" s="71"/>
      <c r="H18" s="41"/>
      <c r="I18" s="41"/>
      <c r="J18" s="41"/>
      <c r="K18" s="73"/>
    </row>
    <row r="19" spans="1:256" s="66" customFormat="1" ht="15" customHeight="1">
      <c r="A19" s="59"/>
      <c r="D19" s="60" t="s">
        <v>46</v>
      </c>
      <c r="E19" s="69">
        <v>200000</v>
      </c>
      <c r="F19" s="70">
        <f>SUM(G19,H19,I19,J19)</f>
        <v>200000</v>
      </c>
      <c r="G19" s="71">
        <v>200000</v>
      </c>
      <c r="H19" s="72"/>
      <c r="I19" s="72"/>
      <c r="J19" s="72"/>
      <c r="K19" s="73" t="s">
        <v>42</v>
      </c>
      <c r="IU19"/>
      <c r="IV19"/>
    </row>
    <row r="20" spans="1:11" ht="15.75" customHeight="1">
      <c r="A20" s="67"/>
      <c r="D20" s="68">
        <v>2007</v>
      </c>
      <c r="E20" s="69"/>
      <c r="F20" s="70"/>
      <c r="G20" s="71"/>
      <c r="H20" s="41"/>
      <c r="I20" s="41"/>
      <c r="J20" s="41"/>
      <c r="K20" s="73"/>
    </row>
    <row r="21" spans="1:256" s="66" customFormat="1" ht="15.75" customHeight="1">
      <c r="A21" s="59"/>
      <c r="D21" s="60" t="s">
        <v>47</v>
      </c>
      <c r="E21" s="69">
        <v>150000</v>
      </c>
      <c r="F21" s="70">
        <f>SUM(G21,H21,I21,J21)</f>
        <v>150000</v>
      </c>
      <c r="G21" s="71">
        <v>150000</v>
      </c>
      <c r="H21" s="72"/>
      <c r="I21" s="72"/>
      <c r="J21" s="72"/>
      <c r="K21" s="73" t="s">
        <v>42</v>
      </c>
      <c r="IU21"/>
      <c r="IV21"/>
    </row>
    <row r="22" spans="1:11" ht="11.25" customHeight="1">
      <c r="A22" s="67"/>
      <c r="D22" s="68">
        <v>2007</v>
      </c>
      <c r="E22" s="69"/>
      <c r="F22" s="70"/>
      <c r="G22" s="71"/>
      <c r="H22" s="41"/>
      <c r="I22" s="41"/>
      <c r="J22" s="41"/>
      <c r="K22" s="73"/>
    </row>
    <row r="23" spans="1:256" s="66" customFormat="1" ht="29.25" customHeight="1">
      <c r="A23" s="59"/>
      <c r="D23" s="74" t="s">
        <v>48</v>
      </c>
      <c r="E23" s="69">
        <f>F23</f>
        <v>50000</v>
      </c>
      <c r="F23" s="70">
        <f>SUM(G23,H23,I23,J23)</f>
        <v>50000</v>
      </c>
      <c r="G23" s="71">
        <v>50000</v>
      </c>
      <c r="H23" s="72"/>
      <c r="I23" s="72"/>
      <c r="J23" s="72"/>
      <c r="K23" s="73" t="s">
        <v>42</v>
      </c>
      <c r="IU23"/>
      <c r="IV23"/>
    </row>
    <row r="24" spans="1:11" ht="11.25" customHeight="1">
      <c r="A24" s="67"/>
      <c r="D24" s="68">
        <v>2007</v>
      </c>
      <c r="E24" s="69"/>
      <c r="F24" s="70"/>
      <c r="G24" s="71"/>
      <c r="H24" s="41"/>
      <c r="I24" s="41"/>
      <c r="J24" s="41"/>
      <c r="K24" s="73"/>
    </row>
    <row r="25" spans="1:256" s="66" customFormat="1" ht="20.25" customHeight="1">
      <c r="A25" s="59"/>
      <c r="D25" s="60" t="s">
        <v>49</v>
      </c>
      <c r="E25" s="69">
        <f>F25</f>
        <v>250000</v>
      </c>
      <c r="F25" s="70">
        <f>SUM(G25,H25,I25,J25)</f>
        <v>250000</v>
      </c>
      <c r="G25" s="71">
        <v>250000</v>
      </c>
      <c r="H25" s="72"/>
      <c r="I25" s="72"/>
      <c r="J25" s="72"/>
      <c r="K25" s="73" t="s">
        <v>42</v>
      </c>
      <c r="IU25"/>
      <c r="IV25"/>
    </row>
    <row r="26" spans="1:11" ht="12" customHeight="1">
      <c r="A26" s="67"/>
      <c r="D26" s="68">
        <v>2007</v>
      </c>
      <c r="E26" s="69"/>
      <c r="F26" s="70"/>
      <c r="G26" s="71"/>
      <c r="H26" s="41"/>
      <c r="I26" s="41"/>
      <c r="J26" s="41"/>
      <c r="K26" s="73"/>
    </row>
    <row r="27" spans="1:256" s="66" customFormat="1" ht="28.5" customHeight="1">
      <c r="A27" s="59"/>
      <c r="D27" s="60" t="s">
        <v>50</v>
      </c>
      <c r="E27" s="75">
        <f>F27</f>
        <v>120000</v>
      </c>
      <c r="F27" s="76">
        <f>SUM(G27,H27,I27,J27)</f>
        <v>120000</v>
      </c>
      <c r="G27" s="77">
        <v>120000</v>
      </c>
      <c r="H27" s="72"/>
      <c r="I27" s="72"/>
      <c r="J27" s="72"/>
      <c r="K27" s="73" t="s">
        <v>42</v>
      </c>
      <c r="IU27"/>
      <c r="IV27"/>
    </row>
    <row r="28" spans="1:11" ht="12.75" customHeight="1">
      <c r="A28" s="67"/>
      <c r="D28" s="68">
        <v>2007</v>
      </c>
      <c r="E28" s="75"/>
      <c r="F28" s="76"/>
      <c r="G28" s="77"/>
      <c r="H28" s="41"/>
      <c r="I28" s="41"/>
      <c r="J28" s="41"/>
      <c r="K28" s="73"/>
    </row>
    <row r="29" spans="1:256" s="66" customFormat="1" ht="16.5" customHeight="1">
      <c r="A29" s="59"/>
      <c r="D29" s="60" t="s">
        <v>51</v>
      </c>
      <c r="E29" s="75">
        <v>508613</v>
      </c>
      <c r="F29" s="76">
        <f>SUM(G29,H29,I29,J29)</f>
        <v>250000</v>
      </c>
      <c r="G29" s="77">
        <v>250000</v>
      </c>
      <c r="H29" s="72"/>
      <c r="I29" s="72"/>
      <c r="J29" s="72"/>
      <c r="K29" s="73" t="s">
        <v>52</v>
      </c>
      <c r="IU29"/>
      <c r="IV29"/>
    </row>
    <row r="30" spans="1:11" ht="12.75" customHeight="1">
      <c r="A30" s="67"/>
      <c r="D30" s="68" t="s">
        <v>53</v>
      </c>
      <c r="E30" s="75"/>
      <c r="F30" s="76"/>
      <c r="G30" s="77"/>
      <c r="H30" s="41"/>
      <c r="I30" s="41"/>
      <c r="J30" s="41"/>
      <c r="K30" s="73"/>
    </row>
    <row r="31" spans="1:11" ht="25.5" customHeight="1">
      <c r="A31" s="67"/>
      <c r="D31" s="78" t="s">
        <v>54</v>
      </c>
      <c r="E31" s="79">
        <v>505000</v>
      </c>
      <c r="F31" s="80">
        <f>SUM(G31,H31,I31,J31)</f>
        <v>500000</v>
      </c>
      <c r="G31" s="81">
        <v>500000</v>
      </c>
      <c r="H31" s="72"/>
      <c r="I31" s="72"/>
      <c r="J31" s="72"/>
      <c r="K31" s="82" t="s">
        <v>52</v>
      </c>
    </row>
    <row r="32" spans="1:11" ht="16.5" customHeight="1">
      <c r="A32" s="83"/>
      <c r="B32" s="19"/>
      <c r="C32" s="19"/>
      <c r="D32" s="84" t="s">
        <v>53</v>
      </c>
      <c r="E32" s="79"/>
      <c r="F32" s="80"/>
      <c r="G32" s="81"/>
      <c r="H32" s="85"/>
      <c r="I32" s="85"/>
      <c r="J32" s="85"/>
      <c r="K32" s="82"/>
    </row>
    <row r="33" spans="1:11" ht="15">
      <c r="A33" s="21" t="s">
        <v>10</v>
      </c>
      <c r="B33" s="22" t="s">
        <v>11</v>
      </c>
      <c r="C33" s="22" t="s">
        <v>12</v>
      </c>
      <c r="D33" s="23" t="s">
        <v>55</v>
      </c>
      <c r="E33" s="24" t="s">
        <v>14</v>
      </c>
      <c r="F33" s="25" t="s">
        <v>15</v>
      </c>
      <c r="G33" s="25"/>
      <c r="H33" s="25"/>
      <c r="I33" s="25"/>
      <c r="J33" s="25"/>
      <c r="K33" s="26" t="s">
        <v>16</v>
      </c>
    </row>
    <row r="34" spans="1:11" ht="15">
      <c r="A34" s="21"/>
      <c r="B34" s="22"/>
      <c r="C34" s="22"/>
      <c r="D34" s="86" t="s">
        <v>56</v>
      </c>
      <c r="E34" s="28" t="s">
        <v>18</v>
      </c>
      <c r="F34" s="29" t="s">
        <v>19</v>
      </c>
      <c r="G34" s="30" t="s">
        <v>20</v>
      </c>
      <c r="H34" s="30"/>
      <c r="I34" s="30"/>
      <c r="J34" s="30"/>
      <c r="K34" s="31" t="s">
        <v>21</v>
      </c>
    </row>
    <row r="35" spans="1:11" ht="12.75">
      <c r="A35" s="21"/>
      <c r="B35" s="22"/>
      <c r="C35" s="22"/>
      <c r="D35" s="86"/>
      <c r="E35" s="28"/>
      <c r="F35" s="32" t="s">
        <v>22</v>
      </c>
      <c r="G35" s="33" t="s">
        <v>23</v>
      </c>
      <c r="H35" s="33" t="s">
        <v>24</v>
      </c>
      <c r="I35" s="33" t="s">
        <v>25</v>
      </c>
      <c r="J35" s="33" t="s">
        <v>25</v>
      </c>
      <c r="K35" s="31" t="s">
        <v>26</v>
      </c>
    </row>
    <row r="36" spans="1:11" ht="12.75">
      <c r="A36" s="21"/>
      <c r="B36" s="22"/>
      <c r="C36" s="22"/>
      <c r="D36" s="87" t="s">
        <v>57</v>
      </c>
      <c r="E36" s="36" t="s">
        <v>27</v>
      </c>
      <c r="F36" s="32">
        <v>2007</v>
      </c>
      <c r="G36" s="37" t="s">
        <v>28</v>
      </c>
      <c r="H36" s="37" t="s">
        <v>29</v>
      </c>
      <c r="I36" s="37" t="s">
        <v>30</v>
      </c>
      <c r="J36" s="37" t="s">
        <v>31</v>
      </c>
      <c r="K36" s="31" t="s">
        <v>32</v>
      </c>
    </row>
    <row r="37" spans="1:11" ht="12.75">
      <c r="A37" s="21"/>
      <c r="B37" s="22"/>
      <c r="C37" s="22"/>
      <c r="D37" s="87"/>
      <c r="E37" s="36"/>
      <c r="F37" s="39" t="s">
        <v>33</v>
      </c>
      <c r="G37" s="37" t="s">
        <v>34</v>
      </c>
      <c r="H37" s="37"/>
      <c r="I37" s="38" t="s">
        <v>35</v>
      </c>
      <c r="J37" s="38" t="s">
        <v>36</v>
      </c>
      <c r="K37" s="31" t="s">
        <v>37</v>
      </c>
    </row>
    <row r="38" spans="1:11" ht="12.75">
      <c r="A38" s="40"/>
      <c r="B38" s="41"/>
      <c r="C38" s="42"/>
      <c r="D38" s="41"/>
      <c r="E38" s="43"/>
      <c r="F38" s="42"/>
      <c r="G38" s="41"/>
      <c r="H38" s="42"/>
      <c r="I38" s="41"/>
      <c r="J38" s="44" t="s">
        <v>38</v>
      </c>
      <c r="K38" s="45" t="s">
        <v>39</v>
      </c>
    </row>
    <row r="39" spans="1:256" s="51" customFormat="1" ht="12.75">
      <c r="A39" s="46">
        <v>1</v>
      </c>
      <c r="B39" s="47">
        <v>2</v>
      </c>
      <c r="C39" s="48">
        <v>3</v>
      </c>
      <c r="D39" s="47">
        <v>4</v>
      </c>
      <c r="E39" s="49">
        <v>5</v>
      </c>
      <c r="F39" s="48">
        <v>6</v>
      </c>
      <c r="G39" s="47">
        <v>7</v>
      </c>
      <c r="H39" s="48">
        <v>8</v>
      </c>
      <c r="I39" s="47">
        <v>9</v>
      </c>
      <c r="J39" s="47">
        <v>10</v>
      </c>
      <c r="K39" s="50">
        <v>13</v>
      </c>
      <c r="IU39"/>
      <c r="IV39"/>
    </row>
    <row r="40" spans="1:11" ht="18" customHeight="1">
      <c r="A40" s="52">
        <v>630</v>
      </c>
      <c r="D40" s="53" t="s">
        <v>58</v>
      </c>
      <c r="E40" s="88">
        <f>SUM(E41,E43)</f>
        <v>1340435</v>
      </c>
      <c r="F40" s="89">
        <f>SUM(F41,F43)</f>
        <v>270000</v>
      </c>
      <c r="G40" s="89">
        <f>SUM(G41,G43)</f>
        <v>270000</v>
      </c>
      <c r="H40" s="90"/>
      <c r="I40" s="90"/>
      <c r="J40" s="90"/>
      <c r="K40" s="91"/>
    </row>
    <row r="41" spans="1:256" s="66" customFormat="1" ht="30" customHeight="1">
      <c r="A41" s="59"/>
      <c r="B41">
        <v>63095</v>
      </c>
      <c r="C41">
        <v>6050</v>
      </c>
      <c r="D41" s="92" t="s">
        <v>59</v>
      </c>
      <c r="E41" s="61">
        <v>1320435</v>
      </c>
      <c r="F41" s="62">
        <f>SUM(G41,H41,I41,J41)</f>
        <v>250000</v>
      </c>
      <c r="G41" s="63">
        <v>250000</v>
      </c>
      <c r="H41" s="64"/>
      <c r="I41" s="64"/>
      <c r="J41" s="64"/>
      <c r="K41" s="93" t="s">
        <v>42</v>
      </c>
      <c r="IU41"/>
      <c r="IV41"/>
    </row>
    <row r="42" spans="1:11" ht="15.75" customHeight="1">
      <c r="A42" s="67"/>
      <c r="D42" s="68" t="s">
        <v>43</v>
      </c>
      <c r="E42" s="61"/>
      <c r="F42" s="62">
        <f>SUM(G42,H42,I42,J42)</f>
        <v>0</v>
      </c>
      <c r="G42" s="63"/>
      <c r="H42" s="41"/>
      <c r="I42" s="41"/>
      <c r="J42" s="41"/>
      <c r="K42" s="94"/>
    </row>
    <row r="43" spans="1:11" ht="21.75" customHeight="1">
      <c r="A43" s="67"/>
      <c r="C43">
        <v>6060</v>
      </c>
      <c r="D43" s="95" t="s">
        <v>60</v>
      </c>
      <c r="E43" s="96">
        <v>20000</v>
      </c>
      <c r="F43" s="70">
        <f>SUM(G43,H43,I43,J43)</f>
        <v>20000</v>
      </c>
      <c r="G43" s="97">
        <v>20000</v>
      </c>
      <c r="H43" s="41"/>
      <c r="I43" s="41"/>
      <c r="J43" s="41"/>
      <c r="K43" s="73" t="s">
        <v>42</v>
      </c>
    </row>
    <row r="44" spans="1:11" ht="18.75" customHeight="1">
      <c r="A44" s="98">
        <v>700</v>
      </c>
      <c r="B44" s="99"/>
      <c r="C44" s="99"/>
      <c r="D44" s="100" t="s">
        <v>61</v>
      </c>
      <c r="E44" s="88">
        <f>E45</f>
        <v>150000</v>
      </c>
      <c r="F44" s="89">
        <f>F45</f>
        <v>150000</v>
      </c>
      <c r="G44" s="89">
        <f>G45</f>
        <v>150000</v>
      </c>
      <c r="H44" s="101"/>
      <c r="I44" s="101"/>
      <c r="J44" s="101"/>
      <c r="K44" s="73" t="s">
        <v>42</v>
      </c>
    </row>
    <row r="45" spans="1:11" ht="29.25" customHeight="1">
      <c r="A45" s="52"/>
      <c r="B45" s="102">
        <v>70005</v>
      </c>
      <c r="C45" s="102">
        <v>6050</v>
      </c>
      <c r="D45" s="103" t="s">
        <v>62</v>
      </c>
      <c r="E45" s="104">
        <f>F45</f>
        <v>150000</v>
      </c>
      <c r="F45" s="105">
        <f>SUM(G45,H45,I45,J45)</f>
        <v>150000</v>
      </c>
      <c r="G45" s="106">
        <v>150000</v>
      </c>
      <c r="H45" s="107"/>
      <c r="I45" s="107"/>
      <c r="J45" s="107"/>
      <c r="K45" s="73"/>
    </row>
    <row r="46" spans="1:11" ht="19.5" customHeight="1">
      <c r="A46" s="98">
        <v>750</v>
      </c>
      <c r="B46" s="99"/>
      <c r="C46" s="99"/>
      <c r="D46" s="53" t="s">
        <v>63</v>
      </c>
      <c r="E46" s="88">
        <f>SUM(E47,E48)</f>
        <v>1492000</v>
      </c>
      <c r="F46" s="89">
        <f>SUM(F47,F48)</f>
        <v>972000</v>
      </c>
      <c r="G46" s="89">
        <f>SUM(G47,G48)</f>
        <v>972000</v>
      </c>
      <c r="H46" s="101"/>
      <c r="I46" s="101"/>
      <c r="J46" s="101"/>
      <c r="K46" s="73" t="s">
        <v>42</v>
      </c>
    </row>
    <row r="47" spans="1:11" ht="24.75" customHeight="1">
      <c r="A47" s="52"/>
      <c r="B47" s="102">
        <v>75023</v>
      </c>
      <c r="C47" s="102">
        <v>6060</v>
      </c>
      <c r="D47" s="103" t="s">
        <v>64</v>
      </c>
      <c r="E47" s="104">
        <f>F47</f>
        <v>12000</v>
      </c>
      <c r="F47" s="105">
        <f>SUM(G47,H47,I47,J47)</f>
        <v>12000</v>
      </c>
      <c r="G47" s="108">
        <v>12000</v>
      </c>
      <c r="H47" s="107"/>
      <c r="I47" s="107"/>
      <c r="J47" s="107"/>
      <c r="K47" s="73" t="s">
        <v>42</v>
      </c>
    </row>
    <row r="48" spans="1:256" s="66" customFormat="1" ht="30" customHeight="1">
      <c r="A48" s="59"/>
      <c r="B48" s="66">
        <v>75095</v>
      </c>
      <c r="C48" s="66">
        <v>6050</v>
      </c>
      <c r="D48" s="60" t="s">
        <v>65</v>
      </c>
      <c r="E48" s="69">
        <v>1480000</v>
      </c>
      <c r="F48" s="70">
        <f>SUM(G48,H48,I48,J48)</f>
        <v>960000</v>
      </c>
      <c r="G48" s="71">
        <v>960000</v>
      </c>
      <c r="H48" s="109"/>
      <c r="I48" s="109"/>
      <c r="J48" s="109"/>
      <c r="K48" s="73" t="s">
        <v>52</v>
      </c>
      <c r="IU48"/>
      <c r="IV48"/>
    </row>
    <row r="49" spans="1:11" ht="15.75" customHeight="1">
      <c r="A49" s="67"/>
      <c r="D49" s="68" t="s">
        <v>53</v>
      </c>
      <c r="E49" s="69"/>
      <c r="F49" s="70"/>
      <c r="G49" s="71"/>
      <c r="H49" s="41"/>
      <c r="I49" s="41"/>
      <c r="J49" s="41"/>
      <c r="K49" s="94"/>
    </row>
    <row r="50" spans="1:11" ht="32.25" customHeight="1">
      <c r="A50" s="98">
        <v>754</v>
      </c>
      <c r="B50" s="99"/>
      <c r="C50" s="99"/>
      <c r="D50" s="100" t="s">
        <v>66</v>
      </c>
      <c r="E50" s="54">
        <f>SUM(E51:E52)</f>
        <v>16500</v>
      </c>
      <c r="F50" s="55">
        <f>SUM(F51:F52)</f>
        <v>16500</v>
      </c>
      <c r="G50" s="55">
        <f>SUM(G51:G52)</f>
        <v>16500</v>
      </c>
      <c r="H50" s="110"/>
      <c r="I50" s="110"/>
      <c r="J50" s="110"/>
      <c r="K50" s="73" t="s">
        <v>42</v>
      </c>
    </row>
    <row r="51" spans="1:11" ht="32.25" customHeight="1">
      <c r="A51" s="52"/>
      <c r="B51" s="102">
        <v>75412</v>
      </c>
      <c r="C51" s="102">
        <v>6050</v>
      </c>
      <c r="D51" s="111" t="s">
        <v>67</v>
      </c>
      <c r="E51" s="112">
        <f>F51</f>
        <v>10000</v>
      </c>
      <c r="F51" s="113">
        <f>SUM(G51,H51,I51,J51)</f>
        <v>10000</v>
      </c>
      <c r="G51" s="114">
        <v>10000</v>
      </c>
      <c r="H51" s="115"/>
      <c r="I51" s="115"/>
      <c r="J51" s="115"/>
      <c r="K51" s="73"/>
    </row>
    <row r="52" spans="1:11" ht="29.25" customHeight="1">
      <c r="A52" s="52"/>
      <c r="B52" s="102">
        <v>75414</v>
      </c>
      <c r="C52" s="102">
        <v>6060</v>
      </c>
      <c r="D52" s="111" t="s">
        <v>68</v>
      </c>
      <c r="E52" s="112">
        <f>F52</f>
        <v>6500</v>
      </c>
      <c r="F52" s="113">
        <f>SUM(G52,H52,I52,J52)</f>
        <v>6500</v>
      </c>
      <c r="G52" s="114">
        <v>6500</v>
      </c>
      <c r="H52" s="41"/>
      <c r="I52" s="41"/>
      <c r="J52" s="41"/>
      <c r="K52" s="73"/>
    </row>
    <row r="53" spans="1:11" ht="16.5" customHeight="1">
      <c r="A53" s="98">
        <v>758</v>
      </c>
      <c r="B53" s="99"/>
      <c r="C53" s="99"/>
      <c r="D53" s="100" t="s">
        <v>69</v>
      </c>
      <c r="E53" s="88">
        <f>E54</f>
        <v>440000</v>
      </c>
      <c r="F53" s="89">
        <f>F54</f>
        <v>440000</v>
      </c>
      <c r="G53" s="89">
        <f>G54</f>
        <v>440000</v>
      </c>
      <c r="H53" s="101"/>
      <c r="I53" s="101"/>
      <c r="J53" s="101"/>
      <c r="K53" s="73" t="s">
        <v>42</v>
      </c>
    </row>
    <row r="54" spans="1:11" ht="14.25" customHeight="1">
      <c r="A54" s="52"/>
      <c r="B54" s="102">
        <v>75818</v>
      </c>
      <c r="C54" s="102">
        <v>6800</v>
      </c>
      <c r="D54" s="103" t="s">
        <v>70</v>
      </c>
      <c r="E54" s="104">
        <f>F54</f>
        <v>440000</v>
      </c>
      <c r="F54" s="105">
        <f>SUM(G54,H54,I54,J54)</f>
        <v>440000</v>
      </c>
      <c r="G54" s="106">
        <v>440000</v>
      </c>
      <c r="H54" s="107"/>
      <c r="I54" s="107"/>
      <c r="J54" s="107"/>
      <c r="K54" s="73"/>
    </row>
    <row r="55" spans="1:11" ht="24" customHeight="1">
      <c r="A55" s="116">
        <v>801</v>
      </c>
      <c r="B55" s="99"/>
      <c r="C55" s="99"/>
      <c r="D55" s="53" t="s">
        <v>71</v>
      </c>
      <c r="E55" s="88">
        <f>SUM(E56:E59)</f>
        <v>2892900</v>
      </c>
      <c r="F55" s="89">
        <f>SUM(F56:F59)</f>
        <v>2551500</v>
      </c>
      <c r="G55" s="89">
        <f>SUM(G56:G59)</f>
        <v>551500</v>
      </c>
      <c r="H55" s="89">
        <f>SUM(H56:H59)</f>
        <v>2000000</v>
      </c>
      <c r="I55" s="89">
        <f>SUM(I56:I59)</f>
        <v>0</v>
      </c>
      <c r="J55" s="89">
        <f>SUM(J56:J59)</f>
        <v>0</v>
      </c>
      <c r="K55" s="73"/>
    </row>
    <row r="56" spans="1:11" ht="32.25" customHeight="1">
      <c r="A56" s="117"/>
      <c r="B56" s="118">
        <v>80101</v>
      </c>
      <c r="C56" s="118">
        <v>6060</v>
      </c>
      <c r="D56" s="103" t="s">
        <v>72</v>
      </c>
      <c r="E56" s="104">
        <f>F56</f>
        <v>8000</v>
      </c>
      <c r="F56" s="105">
        <f>SUM(G56,H56,I56,J56)</f>
        <v>8000</v>
      </c>
      <c r="G56" s="108">
        <v>8000</v>
      </c>
      <c r="H56" s="119"/>
      <c r="I56" s="107"/>
      <c r="J56" s="107"/>
      <c r="K56" s="73" t="s">
        <v>73</v>
      </c>
    </row>
    <row r="57" spans="1:256" s="66" customFormat="1" ht="18.75" customHeight="1">
      <c r="A57" s="52"/>
      <c r="B57" s="102">
        <v>80110</v>
      </c>
      <c r="C57" s="102">
        <v>6050</v>
      </c>
      <c r="D57" s="60" t="s">
        <v>74</v>
      </c>
      <c r="E57" s="69">
        <v>2826400</v>
      </c>
      <c r="F57" s="70">
        <f>SUM(G57,H57,I57,J57)</f>
        <v>2485000</v>
      </c>
      <c r="G57" s="71">
        <v>485000</v>
      </c>
      <c r="H57" s="120">
        <v>2000000</v>
      </c>
      <c r="I57" s="109"/>
      <c r="J57" s="109"/>
      <c r="K57" s="73" t="s">
        <v>52</v>
      </c>
      <c r="IU57"/>
      <c r="IV57"/>
    </row>
    <row r="58" spans="1:11" ht="15.75" customHeight="1">
      <c r="A58" s="67"/>
      <c r="D58" s="68" t="s">
        <v>43</v>
      </c>
      <c r="E58" s="69"/>
      <c r="F58" s="70"/>
      <c r="G58" s="71"/>
      <c r="H58" s="121"/>
      <c r="I58" s="41"/>
      <c r="J58" s="41"/>
      <c r="K58" s="73" t="s">
        <v>52</v>
      </c>
    </row>
    <row r="59" spans="1:11" ht="27.75" customHeight="1">
      <c r="A59" s="67"/>
      <c r="C59">
        <v>6060</v>
      </c>
      <c r="D59" s="111" t="s">
        <v>75</v>
      </c>
      <c r="E59" s="112">
        <f>F59</f>
        <v>58500</v>
      </c>
      <c r="F59" s="113">
        <f>SUM(G59,H59,I59,J59)</f>
        <v>58500</v>
      </c>
      <c r="G59" s="122">
        <v>58500</v>
      </c>
      <c r="H59" s="123"/>
      <c r="I59" s="124"/>
      <c r="J59" s="124"/>
      <c r="K59" s="73" t="s">
        <v>76</v>
      </c>
    </row>
    <row r="60" spans="1:11" ht="17.25" customHeight="1">
      <c r="A60" s="98">
        <v>852</v>
      </c>
      <c r="B60" s="99"/>
      <c r="C60" s="99"/>
      <c r="D60" s="100" t="s">
        <v>77</v>
      </c>
      <c r="E60" s="88">
        <f>E61</f>
        <v>5000</v>
      </c>
      <c r="F60" s="89">
        <f>F61</f>
        <v>5000</v>
      </c>
      <c r="G60" s="89">
        <f>G61</f>
        <v>5000</v>
      </c>
      <c r="H60" s="101"/>
      <c r="I60" s="101"/>
      <c r="J60" s="101"/>
      <c r="K60" s="73" t="s">
        <v>78</v>
      </c>
    </row>
    <row r="61" spans="1:11" ht="18.75" customHeight="1">
      <c r="A61" s="52"/>
      <c r="B61" s="102">
        <v>85219</v>
      </c>
      <c r="C61" s="102">
        <v>6060</v>
      </c>
      <c r="D61" s="103" t="s">
        <v>79</v>
      </c>
      <c r="E61" s="104">
        <f>F61</f>
        <v>5000</v>
      </c>
      <c r="F61" s="125">
        <f>SUM(G61,H61,I61,J61)</f>
        <v>5000</v>
      </c>
      <c r="G61" s="126">
        <v>5000</v>
      </c>
      <c r="H61" s="107"/>
      <c r="I61" s="107"/>
      <c r="J61" s="107"/>
      <c r="K61" s="73"/>
    </row>
    <row r="62" spans="1:11" ht="33.75" customHeight="1">
      <c r="A62" s="98">
        <v>900</v>
      </c>
      <c r="B62" s="99"/>
      <c r="C62" s="99"/>
      <c r="D62" s="100" t="s">
        <v>80</v>
      </c>
      <c r="E62" s="88">
        <f>SUM(E63:E64,E73:E79)</f>
        <v>7740177</v>
      </c>
      <c r="F62" s="89">
        <f>SUM(F63:F64,F73:F79)</f>
        <v>220000</v>
      </c>
      <c r="G62" s="89">
        <f>SUM(G63:G64,G73:G79)</f>
        <v>160000</v>
      </c>
      <c r="H62" s="89">
        <f>SUM(H63:H64,H73:H79)</f>
        <v>60000</v>
      </c>
      <c r="I62" s="89">
        <f>SUM(I63:I64,I73:I79)</f>
        <v>0</v>
      </c>
      <c r="J62" s="89">
        <f>SUM(J63:J64,J73:J79)</f>
        <v>0</v>
      </c>
      <c r="K62" s="73" t="s">
        <v>52</v>
      </c>
    </row>
    <row r="63" spans="1:11" ht="32.25" customHeight="1">
      <c r="A63" s="52"/>
      <c r="B63" s="102">
        <v>90003</v>
      </c>
      <c r="C63" s="102">
        <v>6060</v>
      </c>
      <c r="D63" s="103" t="s">
        <v>81</v>
      </c>
      <c r="E63" s="104">
        <f>F63</f>
        <v>130000</v>
      </c>
      <c r="F63" s="105">
        <f>SUM(G63,H63,I63,J63)</f>
        <v>130000</v>
      </c>
      <c r="G63" s="126">
        <v>130000</v>
      </c>
      <c r="H63" s="107"/>
      <c r="I63" s="107"/>
      <c r="J63" s="107"/>
      <c r="K63" s="73"/>
    </row>
    <row r="64" spans="1:256" s="66" customFormat="1" ht="30" customHeight="1">
      <c r="A64" s="59"/>
      <c r="B64" s="99">
        <v>90018</v>
      </c>
      <c r="C64" s="99">
        <v>6050</v>
      </c>
      <c r="D64" s="127" t="s">
        <v>82</v>
      </c>
      <c r="E64" s="128">
        <v>2756199</v>
      </c>
      <c r="F64" s="129">
        <f>SUM(G64,H64,I64,J64)</f>
        <v>70000</v>
      </c>
      <c r="G64" s="130">
        <v>10000</v>
      </c>
      <c r="H64" s="131">
        <v>60000</v>
      </c>
      <c r="I64" s="132">
        <v>0</v>
      </c>
      <c r="J64" s="132"/>
      <c r="K64" s="82" t="s">
        <v>52</v>
      </c>
      <c r="IU64"/>
      <c r="IV64"/>
    </row>
    <row r="65" spans="1:11" ht="15.75" customHeight="1">
      <c r="A65" s="83"/>
      <c r="B65" s="19"/>
      <c r="C65" s="19"/>
      <c r="D65" s="84" t="s">
        <v>83</v>
      </c>
      <c r="E65" s="128"/>
      <c r="F65" s="129"/>
      <c r="G65" s="130"/>
      <c r="H65" s="131"/>
      <c r="I65" s="133"/>
      <c r="J65" s="133"/>
      <c r="K65" s="82"/>
    </row>
    <row r="66" spans="1:11" ht="15">
      <c r="A66" s="21" t="s">
        <v>10</v>
      </c>
      <c r="B66" s="22" t="s">
        <v>11</v>
      </c>
      <c r="C66" s="22" t="s">
        <v>12</v>
      </c>
      <c r="D66" s="23" t="s">
        <v>55</v>
      </c>
      <c r="E66" s="24" t="s">
        <v>14</v>
      </c>
      <c r="F66" s="25" t="s">
        <v>15</v>
      </c>
      <c r="G66" s="25"/>
      <c r="H66" s="25"/>
      <c r="I66" s="25"/>
      <c r="J66" s="25"/>
      <c r="K66" s="26" t="s">
        <v>16</v>
      </c>
    </row>
    <row r="67" spans="1:11" ht="15">
      <c r="A67" s="21"/>
      <c r="B67" s="22"/>
      <c r="C67" s="22"/>
      <c r="D67" s="86" t="s">
        <v>56</v>
      </c>
      <c r="E67" s="28" t="s">
        <v>18</v>
      </c>
      <c r="F67" s="29" t="s">
        <v>19</v>
      </c>
      <c r="G67" s="30" t="s">
        <v>20</v>
      </c>
      <c r="H67" s="30"/>
      <c r="I67" s="30"/>
      <c r="J67" s="30"/>
      <c r="K67" s="31" t="s">
        <v>21</v>
      </c>
    </row>
    <row r="68" spans="1:11" ht="12.75">
      <c r="A68" s="21"/>
      <c r="B68" s="22"/>
      <c r="C68" s="22"/>
      <c r="D68" s="86"/>
      <c r="E68" s="28"/>
      <c r="F68" s="32" t="s">
        <v>22</v>
      </c>
      <c r="G68" s="33" t="s">
        <v>23</v>
      </c>
      <c r="H68" s="33" t="s">
        <v>24</v>
      </c>
      <c r="I68" s="33" t="s">
        <v>25</v>
      </c>
      <c r="J68" s="33" t="s">
        <v>25</v>
      </c>
      <c r="K68" s="31" t="s">
        <v>26</v>
      </c>
    </row>
    <row r="69" spans="1:11" ht="12.75">
      <c r="A69" s="21"/>
      <c r="B69" s="22"/>
      <c r="C69" s="22"/>
      <c r="D69" s="87" t="s">
        <v>57</v>
      </c>
      <c r="E69" s="36" t="s">
        <v>27</v>
      </c>
      <c r="F69" s="32">
        <v>2007</v>
      </c>
      <c r="G69" s="37" t="s">
        <v>28</v>
      </c>
      <c r="H69" s="37" t="s">
        <v>29</v>
      </c>
      <c r="I69" s="37" t="s">
        <v>30</v>
      </c>
      <c r="J69" s="37" t="s">
        <v>31</v>
      </c>
      <c r="K69" s="31" t="s">
        <v>32</v>
      </c>
    </row>
    <row r="70" spans="1:11" ht="12.75">
      <c r="A70" s="21"/>
      <c r="B70" s="22"/>
      <c r="C70" s="22"/>
      <c r="D70" s="87"/>
      <c r="E70" s="36"/>
      <c r="F70" s="39" t="s">
        <v>33</v>
      </c>
      <c r="G70" s="37" t="s">
        <v>34</v>
      </c>
      <c r="H70" s="37"/>
      <c r="I70" s="38" t="s">
        <v>35</v>
      </c>
      <c r="J70" s="38" t="s">
        <v>36</v>
      </c>
      <c r="K70" s="31" t="s">
        <v>37</v>
      </c>
    </row>
    <row r="71" spans="1:11" ht="12.75">
      <c r="A71" s="40"/>
      <c r="B71" s="41"/>
      <c r="C71" s="42"/>
      <c r="D71" s="41"/>
      <c r="E71" s="43"/>
      <c r="F71" s="42"/>
      <c r="G71" s="41"/>
      <c r="H71" s="42"/>
      <c r="I71" s="41"/>
      <c r="J71" s="44" t="s">
        <v>38</v>
      </c>
      <c r="K71" s="45" t="s">
        <v>39</v>
      </c>
    </row>
    <row r="72" spans="1:256" s="51" customFormat="1" ht="12.75">
      <c r="A72" s="46">
        <v>1</v>
      </c>
      <c r="B72" s="47">
        <v>2</v>
      </c>
      <c r="C72" s="48">
        <v>3</v>
      </c>
      <c r="D72" s="47">
        <v>4</v>
      </c>
      <c r="E72" s="49">
        <v>5</v>
      </c>
      <c r="F72" s="48">
        <v>6</v>
      </c>
      <c r="G72" s="47">
        <v>7</v>
      </c>
      <c r="H72" s="48">
        <v>8</v>
      </c>
      <c r="I72" s="47">
        <v>9</v>
      </c>
      <c r="J72" s="47">
        <v>10</v>
      </c>
      <c r="K72" s="50">
        <v>13</v>
      </c>
      <c r="IU72"/>
      <c r="IV72"/>
    </row>
    <row r="73" spans="1:256" s="66" customFormat="1" ht="55.5" customHeight="1">
      <c r="A73" s="59"/>
      <c r="B73" s="99">
        <v>90095</v>
      </c>
      <c r="C73" s="99">
        <v>6050</v>
      </c>
      <c r="D73" s="134" t="s">
        <v>84</v>
      </c>
      <c r="E73" s="69">
        <v>1027363</v>
      </c>
      <c r="F73" s="70">
        <f>SUM(G73,H73,I73)</f>
        <v>5000</v>
      </c>
      <c r="G73" s="71">
        <v>5000</v>
      </c>
      <c r="H73" s="135">
        <v>0</v>
      </c>
      <c r="I73" s="120">
        <v>0</v>
      </c>
      <c r="J73" s="109"/>
      <c r="K73" s="73" t="s">
        <v>52</v>
      </c>
      <c r="IU73"/>
      <c r="IV73"/>
    </row>
    <row r="74" spans="1:11" ht="13.5" customHeight="1">
      <c r="A74" s="67"/>
      <c r="D74" s="68" t="s">
        <v>85</v>
      </c>
      <c r="E74" s="69"/>
      <c r="F74" s="70"/>
      <c r="G74" s="71"/>
      <c r="H74" s="135"/>
      <c r="I74" s="136"/>
      <c r="J74" s="41"/>
      <c r="K74" s="73"/>
    </row>
    <row r="75" spans="1:256" s="66" customFormat="1" ht="28.5" customHeight="1">
      <c r="A75" s="59"/>
      <c r="D75" s="134" t="s">
        <v>86</v>
      </c>
      <c r="E75" s="69">
        <v>665537</v>
      </c>
      <c r="F75" s="70">
        <f>SUM(G75,H75,I75)</f>
        <v>5000</v>
      </c>
      <c r="G75" s="71">
        <v>5000</v>
      </c>
      <c r="H75" s="135">
        <v>0</v>
      </c>
      <c r="I75" s="120">
        <v>0</v>
      </c>
      <c r="J75" s="109"/>
      <c r="K75" s="73" t="s">
        <v>52</v>
      </c>
      <c r="IU75"/>
      <c r="IV75"/>
    </row>
    <row r="76" spans="1:11" ht="14.25" customHeight="1">
      <c r="A76" s="67"/>
      <c r="D76" s="68" t="s">
        <v>85</v>
      </c>
      <c r="E76" s="69"/>
      <c r="F76" s="70"/>
      <c r="G76" s="71"/>
      <c r="H76" s="135"/>
      <c r="I76" s="136"/>
      <c r="J76" s="41"/>
      <c r="K76" s="73"/>
    </row>
    <row r="77" spans="1:256" s="66" customFormat="1" ht="27" customHeight="1">
      <c r="A77" s="59"/>
      <c r="D77" s="137" t="s">
        <v>87</v>
      </c>
      <c r="E77" s="69">
        <v>928478</v>
      </c>
      <c r="F77" s="70">
        <f>SUM(G77,H77,I77)</f>
        <v>5000</v>
      </c>
      <c r="G77" s="71">
        <v>5000</v>
      </c>
      <c r="H77" s="135">
        <v>0</v>
      </c>
      <c r="I77" s="120">
        <v>0</v>
      </c>
      <c r="J77" s="109"/>
      <c r="K77" s="73" t="s">
        <v>52</v>
      </c>
      <c r="IU77"/>
      <c r="IV77"/>
    </row>
    <row r="78" spans="1:11" ht="15.75" customHeight="1">
      <c r="A78" s="67"/>
      <c r="D78" s="68" t="s">
        <v>85</v>
      </c>
      <c r="E78" s="69"/>
      <c r="F78" s="70"/>
      <c r="G78" s="71"/>
      <c r="H78" s="135"/>
      <c r="I78" s="136"/>
      <c r="J78" s="41"/>
      <c r="K78" s="73"/>
    </row>
    <row r="79" spans="1:256" s="66" customFormat="1" ht="33" customHeight="1">
      <c r="A79" s="59"/>
      <c r="D79" s="137" t="s">
        <v>88</v>
      </c>
      <c r="E79" s="69">
        <v>2232600</v>
      </c>
      <c r="F79" s="70">
        <f>SUM(G79,H79,I79)</f>
        <v>5000</v>
      </c>
      <c r="G79" s="71">
        <v>5000</v>
      </c>
      <c r="H79" s="135">
        <v>0</v>
      </c>
      <c r="I79" s="120">
        <v>0</v>
      </c>
      <c r="J79" s="109"/>
      <c r="K79" s="73" t="s">
        <v>89</v>
      </c>
      <c r="IU79"/>
      <c r="IV79"/>
    </row>
    <row r="80" spans="1:11" ht="15" customHeight="1">
      <c r="A80" s="40"/>
      <c r="B80" s="42"/>
      <c r="C80" s="42"/>
      <c r="D80" s="68" t="s">
        <v>85</v>
      </c>
      <c r="E80" s="69"/>
      <c r="F80" s="69"/>
      <c r="G80" s="71"/>
      <c r="H80" s="135">
        <v>1</v>
      </c>
      <c r="I80" s="138"/>
      <c r="J80" s="41"/>
      <c r="K80" s="73"/>
    </row>
    <row r="81" spans="1:11" ht="30.75" customHeight="1">
      <c r="A81" s="116">
        <v>921</v>
      </c>
      <c r="B81" s="99"/>
      <c r="C81" s="139"/>
      <c r="D81" s="100" t="s">
        <v>90</v>
      </c>
      <c r="E81" s="88">
        <f>SUM(E82:E86)</f>
        <v>75000</v>
      </c>
      <c r="F81" s="88">
        <f>SUM(F82:F86)</f>
        <v>75000</v>
      </c>
      <c r="G81" s="88">
        <f>SUM(G82:G86)</f>
        <v>35000</v>
      </c>
      <c r="H81" s="89">
        <f>SUM(H82:H83)</f>
        <v>40000</v>
      </c>
      <c r="I81" s="89">
        <f>SUM(I82:I83)</f>
        <v>0</v>
      </c>
      <c r="J81" s="89">
        <f>SUM(J82:J83)</f>
        <v>0</v>
      </c>
      <c r="K81" s="73"/>
    </row>
    <row r="82" spans="1:11" ht="28.5" customHeight="1">
      <c r="A82" s="52"/>
      <c r="B82" s="140">
        <v>92116</v>
      </c>
      <c r="C82" s="140">
        <v>6060</v>
      </c>
      <c r="D82" s="111" t="s">
        <v>79</v>
      </c>
      <c r="E82" s="112">
        <f>F82</f>
        <v>6000</v>
      </c>
      <c r="F82" s="113">
        <f>SUM(G82,H82,I82,J82)</f>
        <v>6000</v>
      </c>
      <c r="G82" s="122">
        <v>6000</v>
      </c>
      <c r="H82" s="135">
        <v>0</v>
      </c>
      <c r="I82" s="141"/>
      <c r="J82" s="124"/>
      <c r="K82" s="73" t="s">
        <v>91</v>
      </c>
    </row>
    <row r="83" spans="1:256" s="66" customFormat="1" ht="30" customHeight="1">
      <c r="A83" s="59"/>
      <c r="B83" s="142">
        <v>92195</v>
      </c>
      <c r="C83" s="142">
        <v>6050</v>
      </c>
      <c r="D83" s="60" t="s">
        <v>92</v>
      </c>
      <c r="E83" s="69">
        <v>50000</v>
      </c>
      <c r="F83" s="70">
        <f>SUM(G83,H83,I83)</f>
        <v>50000</v>
      </c>
      <c r="G83" s="71">
        <v>10000</v>
      </c>
      <c r="H83" s="120">
        <v>40000</v>
      </c>
      <c r="I83" s="143">
        <v>0</v>
      </c>
      <c r="J83" s="109"/>
      <c r="K83" s="73" t="s">
        <v>42</v>
      </c>
      <c r="IU83"/>
      <c r="IV83"/>
    </row>
    <row r="84" spans="1:11" ht="14.25" customHeight="1">
      <c r="A84" s="67"/>
      <c r="D84" s="68" t="s">
        <v>93</v>
      </c>
      <c r="E84" s="69"/>
      <c r="F84" s="69"/>
      <c r="G84" s="71"/>
      <c r="H84" s="120"/>
      <c r="I84" s="138"/>
      <c r="J84" s="41"/>
      <c r="K84" s="73"/>
    </row>
    <row r="85" spans="1:256" s="66" customFormat="1" ht="21.75" customHeight="1">
      <c r="A85" s="59"/>
      <c r="B85" s="144"/>
      <c r="C85" s="142">
        <v>6050</v>
      </c>
      <c r="D85" s="145" t="s">
        <v>94</v>
      </c>
      <c r="E85" s="69">
        <f>F85</f>
        <v>12000</v>
      </c>
      <c r="F85" s="70">
        <f>SUM(G85,H85,I85)</f>
        <v>12000</v>
      </c>
      <c r="G85" s="71">
        <v>12000</v>
      </c>
      <c r="H85" s="120">
        <v>0</v>
      </c>
      <c r="I85" s="143">
        <v>0</v>
      </c>
      <c r="J85" s="109"/>
      <c r="K85" s="73" t="s">
        <v>42</v>
      </c>
      <c r="IU85"/>
      <c r="IV85"/>
    </row>
    <row r="86" spans="1:11" ht="21" customHeight="1">
      <c r="A86" s="52"/>
      <c r="B86" s="42"/>
      <c r="C86" s="140">
        <v>6050</v>
      </c>
      <c r="D86" s="146" t="s">
        <v>95</v>
      </c>
      <c r="E86" s="112">
        <f>F86</f>
        <v>7000</v>
      </c>
      <c r="F86" s="113">
        <f>SUM(G86,H86,I86,J86)</f>
        <v>7000</v>
      </c>
      <c r="G86" s="122">
        <v>7000</v>
      </c>
      <c r="H86" s="135">
        <v>0</v>
      </c>
      <c r="I86" s="141"/>
      <c r="J86" s="124"/>
      <c r="K86" s="73" t="s">
        <v>42</v>
      </c>
    </row>
    <row r="87" spans="1:11" ht="18" customHeight="1">
      <c r="A87" s="98">
        <v>926</v>
      </c>
      <c r="B87" s="99"/>
      <c r="C87" s="99"/>
      <c r="D87" s="100" t="s">
        <v>96</v>
      </c>
      <c r="E87" s="88">
        <f>SUM(E88:E90)</f>
        <v>16207000</v>
      </c>
      <c r="F87" s="89">
        <f>SUM(F88:F90)</f>
        <v>8007000</v>
      </c>
      <c r="G87" s="89">
        <f>SUM(G88:G90)</f>
        <v>5007000</v>
      </c>
      <c r="H87" s="89">
        <f>SUM(H88:H90)</f>
        <v>2900000</v>
      </c>
      <c r="I87" s="89">
        <f>SUM(I88:I90)</f>
        <v>100000</v>
      </c>
      <c r="J87" s="89">
        <f>SUM(J88:J90)</f>
        <v>0</v>
      </c>
      <c r="K87" s="94"/>
    </row>
    <row r="88" spans="1:256" s="66" customFormat="1" ht="30.75" customHeight="1">
      <c r="A88" s="59"/>
      <c r="B88" s="102">
        <v>92601</v>
      </c>
      <c r="C88" s="102">
        <v>6050</v>
      </c>
      <c r="D88" s="92" t="s">
        <v>97</v>
      </c>
      <c r="E88" s="61">
        <v>16200000</v>
      </c>
      <c r="F88" s="62">
        <f>SUM(G88,H88,I88,J88)</f>
        <v>8000000</v>
      </c>
      <c r="G88" s="63">
        <v>5000000</v>
      </c>
      <c r="H88" s="132">
        <v>2900000</v>
      </c>
      <c r="I88" s="132">
        <v>100000</v>
      </c>
      <c r="J88" s="64"/>
      <c r="K88" s="73" t="s">
        <v>42</v>
      </c>
      <c r="IU88"/>
      <c r="IV88"/>
    </row>
    <row r="89" spans="1:11" ht="15.75" customHeight="1">
      <c r="A89" s="67"/>
      <c r="B89" s="102"/>
      <c r="C89" s="102"/>
      <c r="D89" s="68" t="s">
        <v>93</v>
      </c>
      <c r="E89" s="61"/>
      <c r="F89" s="62"/>
      <c r="G89" s="63"/>
      <c r="H89" s="147"/>
      <c r="I89" s="148" t="s">
        <v>98</v>
      </c>
      <c r="J89" s="41"/>
      <c r="K89" s="73" t="s">
        <v>42</v>
      </c>
    </row>
    <row r="90" spans="1:38" ht="18.75" customHeight="1">
      <c r="A90" s="52"/>
      <c r="B90" s="102"/>
      <c r="C90" s="102">
        <v>6060</v>
      </c>
      <c r="D90" s="111" t="s">
        <v>99</v>
      </c>
      <c r="E90" s="112">
        <f>F90</f>
        <v>7000</v>
      </c>
      <c r="F90" s="113">
        <f>SUM(G90,H90,I90,J90)</f>
        <v>7000</v>
      </c>
      <c r="G90" s="122">
        <v>7000</v>
      </c>
      <c r="H90" s="124"/>
      <c r="I90" s="41"/>
      <c r="J90" s="41"/>
      <c r="K90" s="73" t="s">
        <v>42</v>
      </c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</row>
    <row r="91" spans="1:256" s="156" customFormat="1" ht="27.75" customHeight="1">
      <c r="A91" s="150"/>
      <c r="B91" s="150"/>
      <c r="C91" s="150"/>
      <c r="D91" s="151" t="s">
        <v>100</v>
      </c>
      <c r="E91" s="152">
        <f>SUM(E14,E40,E46,E50,E55,E60,E62,E81,E87,E44,E53)</f>
        <v>33080857</v>
      </c>
      <c r="F91" s="153">
        <f>SUM(F14,F40,F46,F50,F55,F60,F62,F81,F87,F44,F53)</f>
        <v>14442000</v>
      </c>
      <c r="G91" s="152">
        <f>SUM(G14,G40,G46,G50,G55,G60,G62,G81,G87,G44,G53)</f>
        <v>9342000</v>
      </c>
      <c r="H91" s="152">
        <f>SUM(H14,H40,H46,H50,H55,H60,H62,H81,H87,H44,H53)</f>
        <v>5000000</v>
      </c>
      <c r="I91" s="152">
        <f>SUM(I14,I40,I46,I50,I55,I60,I62,I81,I87,I44,I53)</f>
        <v>100000</v>
      </c>
      <c r="J91" s="152">
        <f>SUM(J14,J40,J46,J50,J55,J60,J62,J81,J87,J44,J53)</f>
        <v>0</v>
      </c>
      <c r="K91" s="154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IU91"/>
      <c r="IV91"/>
    </row>
    <row r="92" spans="12:38" ht="12.75"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</row>
    <row r="93" spans="12:38" ht="12.75"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</row>
    <row r="94" spans="12:38" ht="12.75"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</row>
    <row r="95" spans="12:38" ht="12.75"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</row>
    <row r="96" spans="12:38" ht="12.75"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</row>
    <row r="97" spans="12:38" ht="12.75"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</row>
    <row r="98" spans="12:38" ht="12.75"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</row>
    <row r="99" spans="12:38" ht="12.75"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</row>
  </sheetData>
  <mergeCells count="209">
    <mergeCell ref="W1:AH1"/>
    <mergeCell ref="AI1:AT1"/>
    <mergeCell ref="AU1:BF1"/>
    <mergeCell ref="BG1:BR1"/>
    <mergeCell ref="BS1:CD1"/>
    <mergeCell ref="CE1:CP1"/>
    <mergeCell ref="CQ1:DB1"/>
    <mergeCell ref="DC1:DN1"/>
    <mergeCell ref="DO1:DZ1"/>
    <mergeCell ref="EA1:EL1"/>
    <mergeCell ref="EM1:EX1"/>
    <mergeCell ref="EY1:FJ1"/>
    <mergeCell ref="FK1:FV1"/>
    <mergeCell ref="FW1:GH1"/>
    <mergeCell ref="GI1:GT1"/>
    <mergeCell ref="GU1:HF1"/>
    <mergeCell ref="HG1:HR1"/>
    <mergeCell ref="HS1:ID1"/>
    <mergeCell ref="IE1:IP1"/>
    <mergeCell ref="W2:AH2"/>
    <mergeCell ref="AI2:AT2"/>
    <mergeCell ref="AU2:BF2"/>
    <mergeCell ref="BG2:BR2"/>
    <mergeCell ref="BS2:CD2"/>
    <mergeCell ref="CE2:CP2"/>
    <mergeCell ref="CQ2:DB2"/>
    <mergeCell ref="DC2:DN2"/>
    <mergeCell ref="DO2:DZ2"/>
    <mergeCell ref="EA2:EL2"/>
    <mergeCell ref="EM2:EX2"/>
    <mergeCell ref="EY2:FJ2"/>
    <mergeCell ref="FK2:FV2"/>
    <mergeCell ref="FW2:GH2"/>
    <mergeCell ref="GI2:GT2"/>
    <mergeCell ref="GU2:HF2"/>
    <mergeCell ref="HG2:HR2"/>
    <mergeCell ref="HS2:ID2"/>
    <mergeCell ref="IE2:IP2"/>
    <mergeCell ref="W3:AH3"/>
    <mergeCell ref="AI3:AT3"/>
    <mergeCell ref="AU3:BF3"/>
    <mergeCell ref="BG3:BR3"/>
    <mergeCell ref="BS3:CD3"/>
    <mergeCell ref="CE3:CP3"/>
    <mergeCell ref="CQ3:DB3"/>
    <mergeCell ref="DC3:DN3"/>
    <mergeCell ref="DO3:DZ3"/>
    <mergeCell ref="EA3:EL3"/>
    <mergeCell ref="EM3:EX3"/>
    <mergeCell ref="EY3:FJ3"/>
    <mergeCell ref="FK3:FV3"/>
    <mergeCell ref="FW3:GH3"/>
    <mergeCell ref="GI3:GT3"/>
    <mergeCell ref="GU3:HF3"/>
    <mergeCell ref="HG3:HR3"/>
    <mergeCell ref="HS3:ID3"/>
    <mergeCell ref="IE3:IP3"/>
    <mergeCell ref="W4:AH4"/>
    <mergeCell ref="AI4:AT4"/>
    <mergeCell ref="AU4:BF4"/>
    <mergeCell ref="BG4:BR4"/>
    <mergeCell ref="BS4:CD4"/>
    <mergeCell ref="CE4:CP4"/>
    <mergeCell ref="CQ4:DB4"/>
    <mergeCell ref="DC4:DN4"/>
    <mergeCell ref="DO4:DZ4"/>
    <mergeCell ref="EA4:EL4"/>
    <mergeCell ref="EM4:EX4"/>
    <mergeCell ref="EY4:FJ4"/>
    <mergeCell ref="FK4:FV4"/>
    <mergeCell ref="FW4:GH4"/>
    <mergeCell ref="GI4:GT4"/>
    <mergeCell ref="GU4:HF4"/>
    <mergeCell ref="HG4:HR4"/>
    <mergeCell ref="HS4:ID4"/>
    <mergeCell ref="IE4:IP4"/>
    <mergeCell ref="A5:K5"/>
    <mergeCell ref="W5:AH5"/>
    <mergeCell ref="AI5:AT5"/>
    <mergeCell ref="AU5:BF5"/>
    <mergeCell ref="BG5:BR5"/>
    <mergeCell ref="BS5:CD5"/>
    <mergeCell ref="CE5:CP5"/>
    <mergeCell ref="CQ5:DB5"/>
    <mergeCell ref="DC5:DN5"/>
    <mergeCell ref="DO5:DZ5"/>
    <mergeCell ref="EA5:EL5"/>
    <mergeCell ref="EM5:EX5"/>
    <mergeCell ref="EY5:FJ5"/>
    <mergeCell ref="FK5:FV5"/>
    <mergeCell ref="FW5:GH5"/>
    <mergeCell ref="GI5:GT5"/>
    <mergeCell ref="GU5:HF5"/>
    <mergeCell ref="HG5:HR5"/>
    <mergeCell ref="HS5:ID5"/>
    <mergeCell ref="IE5:IP5"/>
    <mergeCell ref="A7:A11"/>
    <mergeCell ref="B7:B11"/>
    <mergeCell ref="C7:C11"/>
    <mergeCell ref="F7:J7"/>
    <mergeCell ref="D8:D9"/>
    <mergeCell ref="E8:E9"/>
    <mergeCell ref="G8:J8"/>
    <mergeCell ref="D10:D11"/>
    <mergeCell ref="E10:E11"/>
    <mergeCell ref="E15:E16"/>
    <mergeCell ref="F15:F16"/>
    <mergeCell ref="G15:G16"/>
    <mergeCell ref="K15:K16"/>
    <mergeCell ref="E17:E18"/>
    <mergeCell ref="F17:F18"/>
    <mergeCell ref="G17:G18"/>
    <mergeCell ref="K17:K18"/>
    <mergeCell ref="E19:E20"/>
    <mergeCell ref="F19:F20"/>
    <mergeCell ref="G19:G20"/>
    <mergeCell ref="K19:K20"/>
    <mergeCell ref="E21:E22"/>
    <mergeCell ref="F21:F22"/>
    <mergeCell ref="G21:G22"/>
    <mergeCell ref="K21:K22"/>
    <mergeCell ref="E23:E24"/>
    <mergeCell ref="F23:F24"/>
    <mergeCell ref="G23:G24"/>
    <mergeCell ref="K23:K24"/>
    <mergeCell ref="E25:E26"/>
    <mergeCell ref="F25:F26"/>
    <mergeCell ref="G25:G26"/>
    <mergeCell ref="K25:K26"/>
    <mergeCell ref="E27:E28"/>
    <mergeCell ref="F27:F28"/>
    <mergeCell ref="G27:G28"/>
    <mergeCell ref="K27:K28"/>
    <mergeCell ref="E29:E30"/>
    <mergeCell ref="F29:F30"/>
    <mergeCell ref="G29:G30"/>
    <mergeCell ref="K29:K30"/>
    <mergeCell ref="E31:E32"/>
    <mergeCell ref="F31:F32"/>
    <mergeCell ref="G31:G32"/>
    <mergeCell ref="K31:K32"/>
    <mergeCell ref="A33:A37"/>
    <mergeCell ref="B33:B37"/>
    <mergeCell ref="C33:C37"/>
    <mergeCell ref="F33:J33"/>
    <mergeCell ref="D34:D35"/>
    <mergeCell ref="E34:E35"/>
    <mergeCell ref="G34:J34"/>
    <mergeCell ref="D36:D37"/>
    <mergeCell ref="E36:E37"/>
    <mergeCell ref="E41:E42"/>
    <mergeCell ref="F41:F42"/>
    <mergeCell ref="G41:G42"/>
    <mergeCell ref="K44:K45"/>
    <mergeCell ref="E48:E49"/>
    <mergeCell ref="F48:F49"/>
    <mergeCell ref="G48:G49"/>
    <mergeCell ref="K50:K52"/>
    <mergeCell ref="K53:K54"/>
    <mergeCell ref="E57:E58"/>
    <mergeCell ref="F57:F58"/>
    <mergeCell ref="G57:G58"/>
    <mergeCell ref="K57:K58"/>
    <mergeCell ref="K60:K61"/>
    <mergeCell ref="K62:K63"/>
    <mergeCell ref="E64:E65"/>
    <mergeCell ref="F64:F65"/>
    <mergeCell ref="G64:G65"/>
    <mergeCell ref="H64:H65"/>
    <mergeCell ref="K64:K65"/>
    <mergeCell ref="A66:A70"/>
    <mergeCell ref="B66:B70"/>
    <mergeCell ref="C66:C70"/>
    <mergeCell ref="F66:J66"/>
    <mergeCell ref="D67:D68"/>
    <mergeCell ref="E67:E68"/>
    <mergeCell ref="G67:J67"/>
    <mergeCell ref="D69:D70"/>
    <mergeCell ref="E69:E70"/>
    <mergeCell ref="E73:E74"/>
    <mergeCell ref="F73:F74"/>
    <mergeCell ref="G73:G74"/>
    <mergeCell ref="H73:H74"/>
    <mergeCell ref="K73:K74"/>
    <mergeCell ref="E75:E76"/>
    <mergeCell ref="F75:F76"/>
    <mergeCell ref="G75:G76"/>
    <mergeCell ref="H75:H76"/>
    <mergeCell ref="K75:K76"/>
    <mergeCell ref="E77:E78"/>
    <mergeCell ref="F77:F78"/>
    <mergeCell ref="G77:G78"/>
    <mergeCell ref="H77:H78"/>
    <mergeCell ref="K77:K78"/>
    <mergeCell ref="E79:E80"/>
    <mergeCell ref="F79:F80"/>
    <mergeCell ref="G79:G80"/>
    <mergeCell ref="H79:H80"/>
    <mergeCell ref="K79:K80"/>
    <mergeCell ref="E83:E84"/>
    <mergeCell ref="F83:F84"/>
    <mergeCell ref="G83:G84"/>
    <mergeCell ref="H83:H84"/>
    <mergeCell ref="K83:K84"/>
    <mergeCell ref="E88:E89"/>
    <mergeCell ref="F88:F89"/>
    <mergeCell ref="G88:G89"/>
    <mergeCell ref="K88:K89"/>
    <mergeCell ref="A91:C91"/>
  </mergeCells>
  <printOptions/>
  <pageMargins left="1.1812500000000001" right="0.39375" top="1.1812500000000001" bottom="0.19652777777777777" header="0.5118055555555556" footer="0.5118055555555556"/>
  <pageSetup firstPageNumber="1" useFirstPageNumber="1" horizontalDpi="300" verticalDpi="300" orientation="landscape" paperSize="9" scale="68"/>
  <rowBreaks count="3" manualBreakCount="3">
    <brk id="32" max="255" man="1"/>
    <brk id="91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2007-02-01T12:46:33Z</cp:lastPrinted>
  <dcterms:created xsi:type="dcterms:W3CDTF">2006-11-05T09:48:27Z</dcterms:created>
  <dcterms:modified xsi:type="dcterms:W3CDTF">2007-02-01T12:46:37Z</dcterms:modified>
  <cp:category/>
  <cp:version/>
  <cp:contentType/>
  <cp:contentStatus/>
  <cp:revision>75</cp:revision>
</cp:coreProperties>
</file>